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970" windowHeight="10890"/>
  </bookViews>
  <sheets>
    <sheet name="Form 9 Cost estimate template" sheetId="4" r:id="rId1"/>
  </sheets>
  <externalReferences>
    <externalReference r:id="rId2"/>
  </externalReferences>
  <definedNames>
    <definedName name="app_30" localSheetId="0">[1]Lists!$C$2:$C$7</definedName>
    <definedName name="Balance_MRA" localSheetId="0">OFFSET([1]Calc!$E$183,0,0,1,[1]Output!$G$74)</definedName>
    <definedName name="Balance_MRA">OFFSET(#REF!,0,0,1,#REF!)</definedName>
    <definedName name="Cash_Flow_to_Equity" localSheetId="0">OFFSET([1]Output!$E$18,0,0,1,[1]Output!$G$74)</definedName>
    <definedName name="Cash_Flow_to_Equity">OFFSET(#REF!,0,0,1,#REF!)</definedName>
    <definedName name="Debt_tot_Y" localSheetId="0">OFFSET([1]Output!$E$12,0,0,1,[1]Output!$G$74)</definedName>
    <definedName name="Debt_tot_Y">OFFSET(#REF!,0,0,1,#REF!)</definedName>
    <definedName name="Debt_Y" localSheetId="0">OFFSET([1]Output!$E$15,0,0,1,[1]Output!$G$74)</definedName>
    <definedName name="Debt_Y">OFFSET(#REF!,0,0,1,#REF!)</definedName>
    <definedName name="_xlnm.Print_Area" localSheetId="0">'Form 9 Cost estimate template'!$A$2:$AC$136</definedName>
    <definedName name="_xlnm.Print_Titles" localSheetId="0">'Form 9 Cost estimate template'!$12:$18</definedName>
    <definedName name="DSCR_Y" localSheetId="0">OFFSET([1]Output!$E$9,0,0,1,[1]Output!$G$74)</definedName>
    <definedName name="DSCR_Y">OFFSET(#REF!,0,0,1,#REF!)</definedName>
    <definedName name="e">OFFSET(#REF!,0,0,1,#REF!)</definedName>
    <definedName name="Equity_tot_Y" localSheetId="0">OFFSET([1]Output!$E$11,0,0,1,[1]Output!$G$74)</definedName>
    <definedName name="Equity_tot_Y">OFFSET(#REF!,0,0,1,#REF!)</definedName>
    <definedName name="Equity_Y" localSheetId="0">OFFSET([1]Output!$E$14,0,0,1,[1]Output!$G$74)</definedName>
    <definedName name="Equity_Y">OFFSET(#REF!,0,0,1,#REF!)</definedName>
    <definedName name="FCF_cum_Y" localSheetId="0">OFFSET([1]Calc!$E$66,0,0,1,[1]Output!$G$74)</definedName>
    <definedName name="FCF_cum_Y">OFFSET(#REF!,0,0,1,#REF!)</definedName>
    <definedName name="FCF_Y" localSheetId="0">OFFSET([1]Calc!$E$65,0,0,1,[1]Output!$G$74)</definedName>
    <definedName name="FCF_Y">OFFSET(#REF!,0,0,1,#REF!)</definedName>
    <definedName name="Final_Balance_CA" localSheetId="0">OFFSET([1]Calc!$E$168,0,0,1,[1]Output!$G$74)</definedName>
    <definedName name="Final_Balance_CA">OFFSET(#REF!,0,0,1,#REF!)</definedName>
    <definedName name="Final_Balance_DSRA" localSheetId="0">OFFSET([1]Calc!$E$123,0,0,1,[1]Output!$G$74)</definedName>
    <definedName name="Final_Balance_DSRA">OFFSET(#REF!,0,0,1,#REF!)</definedName>
    <definedName name="jlösafnv">OFFSET(#REF!,0,0,1,#REF!)</definedName>
    <definedName name="List4" localSheetId="0">[1]Lists!$A$6:$A$9</definedName>
    <definedName name="List5" localSheetId="0">[1]Lists!$A$11:$A$15</definedName>
    <definedName name="List6" localSheetId="0">[1]Lists!$A$17:$A$22</definedName>
    <definedName name="List7" localSheetId="0">[1]Lists!$A$24:$A$30</definedName>
    <definedName name="Loan" localSheetId="0">#REF!</definedName>
    <definedName name="OPEX" localSheetId="0">[1]Lists!$B$7:$B$11</definedName>
    <definedName name="PC">#REF!</definedName>
    <definedName name="PGC_X" localSheetId="0">OFFSET([1]Output!$E$8,0,0,1,[1]Output!$G$74)</definedName>
    <definedName name="PGC_X">OFFSET(#REF!,0,0,1,#REF!)</definedName>
    <definedName name="PGC_Y" localSheetId="0">OFFSET([1]Output!$E$10,0,0,1,[1]Output!$G$74)</definedName>
    <definedName name="PGC_Y">OFFSET(#REF!,0,0,1,#REF!)</definedName>
    <definedName name="WACC_y" localSheetId="0">OFFSET([1]Output!$E$16,0,0,1,[1]Output!$G$74)</definedName>
    <definedName name="WACC_y">OFFSET(#REF!,0,0,1,#REF!)</definedName>
    <definedName name="X" localSheetId="0">OFFSET([1]Output!$E$8,0,0,1,[1]Output!$G$74)</definedName>
    <definedName name="X">OFFSET(#REF!,0,0,1,#REF!)</definedName>
  </definedNames>
  <calcPr calcId="145621"/>
</workbook>
</file>

<file path=xl/calcChain.xml><?xml version="1.0" encoding="utf-8"?>
<calcChain xmlns="http://schemas.openxmlformats.org/spreadsheetml/2006/main">
  <c r="Z128" i="4" l="1"/>
  <c r="Y128" i="4"/>
  <c r="W128" i="4"/>
  <c r="U128" i="4"/>
  <c r="P128" i="4"/>
  <c r="Z23" i="4" l="1"/>
  <c r="Z79" i="4"/>
  <c r="Z93" i="4"/>
  <c r="Z100" i="4"/>
  <c r="Z107" i="4"/>
  <c r="Z117" i="4"/>
  <c r="Z126" i="4"/>
  <c r="W106" i="4"/>
  <c r="Y106" i="4" s="1"/>
  <c r="W104" i="4"/>
  <c r="Y104" i="4" s="1"/>
  <c r="Z30" i="4"/>
  <c r="W99" i="4"/>
  <c r="W97" i="4"/>
  <c r="T79" i="4"/>
  <c r="D80" i="4"/>
  <c r="G80" i="4"/>
  <c r="T126" i="4"/>
  <c r="W125" i="4"/>
  <c r="Y125" i="4" s="1"/>
  <c r="P125" i="4"/>
  <c r="U125" i="4" s="1"/>
  <c r="W124" i="4"/>
  <c r="Y124" i="4" s="1"/>
  <c r="P124" i="4"/>
  <c r="U124" i="4" s="1"/>
  <c r="W123" i="4"/>
  <c r="Y123" i="4" s="1"/>
  <c r="P123" i="4"/>
  <c r="U123" i="4" s="1"/>
  <c r="W122" i="4"/>
  <c r="Y122" i="4" s="1"/>
  <c r="P122" i="4"/>
  <c r="U122" i="4" s="1"/>
  <c r="W121" i="4"/>
  <c r="P121" i="4"/>
  <c r="U121" i="4" s="1"/>
  <c r="G120" i="4"/>
  <c r="G121" i="4" s="1"/>
  <c r="G122" i="4" s="1"/>
  <c r="G123" i="4" s="1"/>
  <c r="G124" i="4" s="1"/>
  <c r="G125" i="4" s="1"/>
  <c r="G119" i="4"/>
  <c r="F119" i="4"/>
  <c r="F120" i="4" s="1"/>
  <c r="F121" i="4" s="1"/>
  <c r="F122" i="4" s="1"/>
  <c r="F123" i="4" s="1"/>
  <c r="F124" i="4" s="1"/>
  <c r="F125" i="4" s="1"/>
  <c r="E119" i="4"/>
  <c r="E120" i="4" s="1"/>
  <c r="E121" i="4" s="1"/>
  <c r="E122" i="4" s="1"/>
  <c r="E123" i="4" s="1"/>
  <c r="E124" i="4" s="1"/>
  <c r="E125" i="4" s="1"/>
  <c r="P106" i="4"/>
  <c r="U106" i="4" s="1"/>
  <c r="G105" i="4"/>
  <c r="G106" i="4" s="1"/>
  <c r="P104" i="4"/>
  <c r="U104" i="4" s="1"/>
  <c r="G103" i="4"/>
  <c r="G104" i="4" s="1"/>
  <c r="U126" i="4" l="1"/>
  <c r="W100" i="4"/>
  <c r="W126" i="4"/>
  <c r="P126" i="4"/>
  <c r="Y99" i="4"/>
  <c r="Y97" i="4"/>
  <c r="Y121" i="4"/>
  <c r="Y126" i="4" s="1"/>
  <c r="Y100" i="4" l="1"/>
  <c r="E20" i="4"/>
  <c r="E21" i="4" s="1"/>
  <c r="E22" i="4" s="1"/>
  <c r="F20" i="4"/>
  <c r="G20" i="4"/>
  <c r="G21" i="4"/>
  <c r="G22" i="4" s="1"/>
  <c r="P21" i="4"/>
  <c r="U21" i="4" s="1"/>
  <c r="W21" i="4"/>
  <c r="P22" i="4"/>
  <c r="U22" i="4" s="1"/>
  <c r="W22" i="4"/>
  <c r="Y22" i="4" s="1"/>
  <c r="F23" i="4"/>
  <c r="G23" i="4"/>
  <c r="T23" i="4"/>
  <c r="F25" i="4"/>
  <c r="F26" i="4" s="1"/>
  <c r="F27" i="4" s="1"/>
  <c r="G25" i="4"/>
  <c r="G26" i="4"/>
  <c r="G27" i="4" s="1"/>
  <c r="G28" i="4" s="1"/>
  <c r="G29" i="4" s="1"/>
  <c r="P27" i="4"/>
  <c r="W27" i="4"/>
  <c r="P28" i="4"/>
  <c r="U28" i="4" s="1"/>
  <c r="W28" i="4"/>
  <c r="Y28" i="4" s="1"/>
  <c r="P29" i="4"/>
  <c r="U29" i="4" s="1"/>
  <c r="W29" i="4"/>
  <c r="Y29" i="4" s="1"/>
  <c r="D30" i="4"/>
  <c r="T30" i="4"/>
  <c r="D31" i="4"/>
  <c r="G31" i="4"/>
  <c r="F32" i="4"/>
  <c r="F33" i="4" s="1"/>
  <c r="F34" i="4" s="1"/>
  <c r="F35" i="4" s="1"/>
  <c r="F36" i="4" s="1"/>
  <c r="F37" i="4" s="1"/>
  <c r="F38" i="4" s="1"/>
  <c r="F39" i="4" s="1"/>
  <c r="F40" i="4" s="1"/>
  <c r="F41" i="4" s="1"/>
  <c r="F42" i="4" s="1"/>
  <c r="F43" i="4" s="1"/>
  <c r="F44" i="4" s="1"/>
  <c r="F45" i="4" s="1"/>
  <c r="F46" i="4" s="1"/>
  <c r="F47" i="4" s="1"/>
  <c r="F48" i="4" s="1"/>
  <c r="F49" i="4" s="1"/>
  <c r="F50" i="4" s="1"/>
  <c r="F51" i="4" s="1"/>
  <c r="F52" i="4" s="1"/>
  <c r="F53" i="4" s="1"/>
  <c r="F54" i="4" s="1"/>
  <c r="F56" i="4" s="1"/>
  <c r="F57" i="4" s="1"/>
  <c r="F58" i="4" s="1"/>
  <c r="F59" i="4" s="1"/>
  <c r="F60" i="4" s="1"/>
  <c r="F61" i="4" s="1"/>
  <c r="F62" i="4" s="1"/>
  <c r="F63" i="4" s="1"/>
  <c r="F64" i="4" s="1"/>
  <c r="F65" i="4" s="1"/>
  <c r="F66" i="4" s="1"/>
  <c r="F67" i="4" s="1"/>
  <c r="F68" i="4" s="1"/>
  <c r="F69" i="4" s="1"/>
  <c r="F70" i="4" s="1"/>
  <c r="F71" i="4" s="1"/>
  <c r="F72" i="4" s="1"/>
  <c r="F73" i="4" s="1"/>
  <c r="F74" i="4" s="1"/>
  <c r="F75" i="4" s="1"/>
  <c r="F76" i="4" s="1"/>
  <c r="F77" i="4" s="1"/>
  <c r="F78" i="4" s="1"/>
  <c r="G32" i="4"/>
  <c r="G33" i="4"/>
  <c r="G34" i="4" s="1"/>
  <c r="G35" i="4" s="1"/>
  <c r="G36" i="4" s="1"/>
  <c r="G37" i="4" s="1"/>
  <c r="G38" i="4" s="1"/>
  <c r="G39" i="4" s="1"/>
  <c r="G40" i="4" s="1"/>
  <c r="G41" i="4" s="1"/>
  <c r="G42" i="4" s="1"/>
  <c r="G43" i="4" s="1"/>
  <c r="G44" i="4" s="1"/>
  <c r="G45" i="4" s="1"/>
  <c r="G46" i="4" s="1"/>
  <c r="G47" i="4" s="1"/>
  <c r="G48" i="4" s="1"/>
  <c r="G49" i="4" s="1"/>
  <c r="G50" i="4" s="1"/>
  <c r="G51" i="4" s="1"/>
  <c r="G52" i="4" s="1"/>
  <c r="G53" i="4" s="1"/>
  <c r="G54" i="4" s="1"/>
  <c r="G56" i="4" s="1"/>
  <c r="G57" i="4" s="1"/>
  <c r="G58" i="4" s="1"/>
  <c r="G59" i="4" s="1"/>
  <c r="G60" i="4" s="1"/>
  <c r="G61" i="4" s="1"/>
  <c r="G62" i="4" s="1"/>
  <c r="G63" i="4" s="1"/>
  <c r="G64" i="4" s="1"/>
  <c r="G65" i="4" s="1"/>
  <c r="G66" i="4" s="1"/>
  <c r="G67" i="4" s="1"/>
  <c r="G68" i="4" s="1"/>
  <c r="G69" i="4" s="1"/>
  <c r="G70" i="4" s="1"/>
  <c r="G71" i="4" s="1"/>
  <c r="G72" i="4" s="1"/>
  <c r="G73" i="4" s="1"/>
  <c r="G74" i="4" s="1"/>
  <c r="G75" i="4" s="1"/>
  <c r="G76" i="4" s="1"/>
  <c r="G77" i="4" s="1"/>
  <c r="G78" i="4" s="1"/>
  <c r="P34" i="4"/>
  <c r="W34" i="4"/>
  <c r="P35" i="4"/>
  <c r="U35" i="4" s="1"/>
  <c r="W35" i="4"/>
  <c r="Y35" i="4" s="1"/>
  <c r="P36" i="4"/>
  <c r="U36" i="4" s="1"/>
  <c r="W36" i="4"/>
  <c r="Y36" i="4" s="1"/>
  <c r="P37" i="4"/>
  <c r="U37" i="4" s="1"/>
  <c r="W37" i="4"/>
  <c r="Y37" i="4" s="1"/>
  <c r="P38" i="4"/>
  <c r="W38" i="4"/>
  <c r="Y38" i="4" s="1"/>
  <c r="P39" i="4"/>
  <c r="U39" i="4" s="1"/>
  <c r="W39" i="4"/>
  <c r="Y39" i="4" s="1"/>
  <c r="P40" i="4"/>
  <c r="U40" i="4" s="1"/>
  <c r="W40" i="4"/>
  <c r="Y40" i="4" s="1"/>
  <c r="P41" i="4"/>
  <c r="U41" i="4" s="1"/>
  <c r="W41" i="4"/>
  <c r="Y41" i="4" s="1"/>
  <c r="P42" i="4"/>
  <c r="U42" i="4" s="1"/>
  <c r="W42" i="4"/>
  <c r="Y42" i="4" s="1"/>
  <c r="P43" i="4"/>
  <c r="U43" i="4" s="1"/>
  <c r="W43" i="4"/>
  <c r="Y43" i="4" s="1"/>
  <c r="P44" i="4"/>
  <c r="U44" i="4" s="1"/>
  <c r="W44" i="4"/>
  <c r="Y44" i="4" s="1"/>
  <c r="P45" i="4"/>
  <c r="U45" i="4" s="1"/>
  <c r="W45" i="4"/>
  <c r="Y45" i="4" s="1"/>
  <c r="P46" i="4"/>
  <c r="U46" i="4" s="1"/>
  <c r="W46" i="4"/>
  <c r="Y46" i="4" s="1"/>
  <c r="P47" i="4"/>
  <c r="U47" i="4" s="1"/>
  <c r="W47" i="4"/>
  <c r="Y47" i="4" s="1"/>
  <c r="P48" i="4"/>
  <c r="U48" i="4" s="1"/>
  <c r="W48" i="4"/>
  <c r="Y48" i="4" s="1"/>
  <c r="P49" i="4"/>
  <c r="U49" i="4" s="1"/>
  <c r="W49" i="4"/>
  <c r="Y49" i="4" s="1"/>
  <c r="P50" i="4"/>
  <c r="U50" i="4" s="1"/>
  <c r="W50" i="4"/>
  <c r="Y50" i="4" s="1"/>
  <c r="P51" i="4"/>
  <c r="U51" i="4" s="1"/>
  <c r="W51" i="4"/>
  <c r="Y51" i="4" s="1"/>
  <c r="P52" i="4"/>
  <c r="U52" i="4" s="1"/>
  <c r="W52" i="4"/>
  <c r="Y52" i="4" s="1"/>
  <c r="P53" i="4"/>
  <c r="U53" i="4" s="1"/>
  <c r="W53" i="4"/>
  <c r="Y53" i="4" s="1"/>
  <c r="P54" i="4"/>
  <c r="U54" i="4" s="1"/>
  <c r="W54" i="4"/>
  <c r="Y54" i="4" s="1"/>
  <c r="P56" i="4"/>
  <c r="U56" i="4" s="1"/>
  <c r="W56" i="4"/>
  <c r="Y56" i="4" s="1"/>
  <c r="P57" i="4"/>
  <c r="U57" i="4" s="1"/>
  <c r="W57" i="4"/>
  <c r="Y57" i="4" s="1"/>
  <c r="P58" i="4"/>
  <c r="U58" i="4" s="1"/>
  <c r="W58" i="4"/>
  <c r="Y58" i="4" s="1"/>
  <c r="P59" i="4"/>
  <c r="U59" i="4" s="1"/>
  <c r="W59" i="4"/>
  <c r="Y59" i="4" s="1"/>
  <c r="P60" i="4"/>
  <c r="U60" i="4" s="1"/>
  <c r="W60" i="4"/>
  <c r="Y60" i="4" s="1"/>
  <c r="P61" i="4"/>
  <c r="U61" i="4" s="1"/>
  <c r="W61" i="4"/>
  <c r="Y61" i="4" s="1"/>
  <c r="P62" i="4"/>
  <c r="U62" i="4" s="1"/>
  <c r="W62" i="4"/>
  <c r="Y62" i="4" s="1"/>
  <c r="P63" i="4"/>
  <c r="U63" i="4" s="1"/>
  <c r="W63" i="4"/>
  <c r="Y63" i="4" s="1"/>
  <c r="P64" i="4"/>
  <c r="U64" i="4" s="1"/>
  <c r="W64" i="4"/>
  <c r="Y64" i="4" s="1"/>
  <c r="P65" i="4"/>
  <c r="U65" i="4" s="1"/>
  <c r="W65" i="4"/>
  <c r="Y65" i="4" s="1"/>
  <c r="P66" i="4"/>
  <c r="U66" i="4" s="1"/>
  <c r="W66" i="4"/>
  <c r="Y66" i="4" s="1"/>
  <c r="P67" i="4"/>
  <c r="U67" i="4" s="1"/>
  <c r="W67" i="4"/>
  <c r="Y67" i="4" s="1"/>
  <c r="P68" i="4"/>
  <c r="U68" i="4" s="1"/>
  <c r="W68" i="4"/>
  <c r="Y68" i="4" s="1"/>
  <c r="P69" i="4"/>
  <c r="U69" i="4" s="1"/>
  <c r="W69" i="4"/>
  <c r="Y69" i="4" s="1"/>
  <c r="P70" i="4"/>
  <c r="U70" i="4" s="1"/>
  <c r="W70" i="4"/>
  <c r="Y70" i="4" s="1"/>
  <c r="P71" i="4"/>
  <c r="U71" i="4" s="1"/>
  <c r="W71" i="4"/>
  <c r="Y71" i="4" s="1"/>
  <c r="P72" i="4"/>
  <c r="U72" i="4" s="1"/>
  <c r="W72" i="4"/>
  <c r="Y72" i="4" s="1"/>
  <c r="P73" i="4"/>
  <c r="U73" i="4" s="1"/>
  <c r="W73" i="4"/>
  <c r="Y73" i="4" s="1"/>
  <c r="P74" i="4"/>
  <c r="U74" i="4" s="1"/>
  <c r="W74" i="4"/>
  <c r="Y74" i="4" s="1"/>
  <c r="P75" i="4"/>
  <c r="U75" i="4" s="1"/>
  <c r="W75" i="4"/>
  <c r="Y75" i="4" s="1"/>
  <c r="P76" i="4"/>
  <c r="U76" i="4" s="1"/>
  <c r="W76" i="4"/>
  <c r="Y76" i="4" s="1"/>
  <c r="P77" i="4"/>
  <c r="U77" i="4" s="1"/>
  <c r="W77" i="4"/>
  <c r="Y77" i="4" s="1"/>
  <c r="P78" i="4"/>
  <c r="U78" i="4" s="1"/>
  <c r="W78" i="4"/>
  <c r="Y78" i="4" s="1"/>
  <c r="F95" i="4"/>
  <c r="F96" i="4" s="1"/>
  <c r="F97" i="4" s="1"/>
  <c r="F98" i="4" s="1"/>
  <c r="F99" i="4" s="1"/>
  <c r="F80" i="4" s="1"/>
  <c r="G95" i="4"/>
  <c r="G96" i="4"/>
  <c r="G97" i="4" s="1"/>
  <c r="P97" i="4"/>
  <c r="G98" i="4"/>
  <c r="G99" i="4" s="1"/>
  <c r="P99" i="4"/>
  <c r="U99" i="4" s="1"/>
  <c r="T100" i="4"/>
  <c r="F81" i="4"/>
  <c r="F82" i="4" s="1"/>
  <c r="F83" i="4" s="1"/>
  <c r="F84" i="4" s="1"/>
  <c r="F85" i="4" s="1"/>
  <c r="F86" i="4" s="1"/>
  <c r="F87" i="4" s="1"/>
  <c r="F88" i="4" s="1"/>
  <c r="F89" i="4" s="1"/>
  <c r="F90" i="4" s="1"/>
  <c r="F91" i="4" s="1"/>
  <c r="F92" i="4" s="1"/>
  <c r="G81" i="4"/>
  <c r="G82" i="4"/>
  <c r="G83" i="4" s="1"/>
  <c r="G84" i="4" s="1"/>
  <c r="G85" i="4" s="1"/>
  <c r="G86" i="4" s="1"/>
  <c r="G87" i="4" s="1"/>
  <c r="G88" i="4" s="1"/>
  <c r="P83" i="4"/>
  <c r="W83" i="4"/>
  <c r="P84" i="4"/>
  <c r="U84" i="4" s="1"/>
  <c r="P85" i="4"/>
  <c r="U85" i="4" s="1"/>
  <c r="W85" i="4"/>
  <c r="Y85" i="4" s="1"/>
  <c r="P86" i="4"/>
  <c r="U86" i="4" s="1"/>
  <c r="W86" i="4"/>
  <c r="Y86" i="4" s="1"/>
  <c r="P87" i="4"/>
  <c r="U87" i="4" s="1"/>
  <c r="W87" i="4"/>
  <c r="Y87" i="4" s="1"/>
  <c r="P88" i="4"/>
  <c r="U88" i="4" s="1"/>
  <c r="W88" i="4"/>
  <c r="Y88" i="4" s="1"/>
  <c r="P89" i="4"/>
  <c r="U89" i="4" s="1"/>
  <c r="W89" i="4"/>
  <c r="Y89" i="4" s="1"/>
  <c r="P90" i="4"/>
  <c r="U90" i="4" s="1"/>
  <c r="W90" i="4"/>
  <c r="Y90" i="4" s="1"/>
  <c r="G91" i="4"/>
  <c r="G92" i="4" s="1"/>
  <c r="P92" i="4"/>
  <c r="U92" i="4" s="1"/>
  <c r="W92" i="4"/>
  <c r="Y92" i="4" s="1"/>
  <c r="D93" i="4"/>
  <c r="T93" i="4"/>
  <c r="D101" i="4"/>
  <c r="F101" i="4"/>
  <c r="G101" i="4"/>
  <c r="F102" i="4"/>
  <c r="F103" i="4" s="1"/>
  <c r="F104" i="4" s="1"/>
  <c r="F105" i="4" s="1"/>
  <c r="F106" i="4" s="1"/>
  <c r="G102" i="4"/>
  <c r="P102" i="4"/>
  <c r="P107" i="4" s="1"/>
  <c r="W102" i="4"/>
  <c r="D108" i="4"/>
  <c r="F108" i="4"/>
  <c r="F109" i="4" s="1"/>
  <c r="G108" i="4"/>
  <c r="D109" i="4"/>
  <c r="G109" i="4"/>
  <c r="F110" i="4"/>
  <c r="F111" i="4" s="1"/>
  <c r="F112" i="4" s="1"/>
  <c r="F113" i="4" s="1"/>
  <c r="F114" i="4" s="1"/>
  <c r="F115" i="4" s="1"/>
  <c r="F116" i="4" s="1"/>
  <c r="G110" i="4"/>
  <c r="G111" i="4"/>
  <c r="G112" i="4" s="1"/>
  <c r="G113" i="4" s="1"/>
  <c r="G114" i="4" s="1"/>
  <c r="G115" i="4" s="1"/>
  <c r="G116" i="4" s="1"/>
  <c r="P112" i="4"/>
  <c r="W112" i="4"/>
  <c r="P113" i="4"/>
  <c r="U113" i="4" s="1"/>
  <c r="W113" i="4"/>
  <c r="Y113" i="4" s="1"/>
  <c r="P114" i="4"/>
  <c r="U114" i="4" s="1"/>
  <c r="W114" i="4" s="1"/>
  <c r="Y114" i="4" s="1"/>
  <c r="P115" i="4"/>
  <c r="U115" i="4" s="1"/>
  <c r="W115" i="4"/>
  <c r="Y115" i="4" s="1"/>
  <c r="P116" i="4"/>
  <c r="U116" i="4" s="1"/>
  <c r="W116" i="4"/>
  <c r="Y116" i="4" s="1"/>
  <c r="T117" i="4"/>
  <c r="U112" i="4" l="1"/>
  <c r="U117" i="4" s="1"/>
  <c r="P117" i="4"/>
  <c r="W79" i="4"/>
  <c r="Y34" i="4"/>
  <c r="Y79" i="4" s="1"/>
  <c r="Y102" i="4"/>
  <c r="Y107" i="4" s="1"/>
  <c r="W107" i="4"/>
  <c r="U34" i="4"/>
  <c r="P79" i="4"/>
  <c r="W93" i="4"/>
  <c r="U97" i="4"/>
  <c r="U100" i="4" s="1"/>
  <c r="P100" i="4"/>
  <c r="T128" i="4"/>
  <c r="Y112" i="4"/>
  <c r="Y117" i="4" s="1"/>
  <c r="W117" i="4"/>
  <c r="U83" i="4"/>
  <c r="U93" i="4" s="1"/>
  <c r="P93" i="4"/>
  <c r="G89" i="4"/>
  <c r="P23" i="4"/>
  <c r="P30" i="4"/>
  <c r="U38" i="4"/>
  <c r="W30" i="4"/>
  <c r="Y27" i="4"/>
  <c r="Y30" i="4" s="1"/>
  <c r="U102" i="4"/>
  <c r="U107" i="4" s="1"/>
  <c r="F31" i="4"/>
  <c r="F28" i="4"/>
  <c r="U27" i="4"/>
  <c r="U30" i="4" s="1"/>
  <c r="U23" i="4"/>
  <c r="D20" i="4"/>
  <c r="F21" i="4"/>
  <c r="Y83" i="4"/>
  <c r="Y93" i="4" s="1"/>
  <c r="W23" i="4"/>
  <c r="Y21" i="4"/>
  <c r="Y23" i="4" s="1"/>
  <c r="U79" i="4" l="1"/>
  <c r="G90" i="4"/>
  <c r="F29" i="4"/>
  <c r="D21" i="4"/>
  <c r="F22" i="4"/>
  <c r="D22" i="4" s="1"/>
  <c r="E25" i="4" l="1"/>
  <c r="E26" i="4" l="1"/>
  <c r="E27" i="4" l="1"/>
  <c r="E28" i="4" l="1"/>
  <c r="E31" i="4"/>
  <c r="E29" i="4" l="1"/>
  <c r="E32" i="4" l="1"/>
  <c r="E33" i="4" l="1"/>
  <c r="E34" i="4" l="1"/>
  <c r="E35" i="4" l="1"/>
  <c r="E36" i="4" l="1"/>
  <c r="E37" i="4" l="1"/>
  <c r="E38" i="4" l="1"/>
  <c r="E39" i="4" l="1"/>
  <c r="E40" i="4" l="1"/>
  <c r="E41" i="4" l="1"/>
  <c r="E42" i="4" l="1"/>
  <c r="E43" i="4" l="1"/>
  <c r="E44" i="4" l="1"/>
  <c r="E45" i="4" l="1"/>
  <c r="E46" i="4" l="1"/>
  <c r="E47" i="4" l="1"/>
  <c r="E48" i="4" l="1"/>
  <c r="E49" i="4" l="1"/>
  <c r="E50" i="4" l="1"/>
  <c r="E51" i="4" l="1"/>
  <c r="E52" i="4" l="1"/>
  <c r="E53" i="4" l="1"/>
  <c r="E54" i="4" l="1"/>
  <c r="E56" i="4" l="1"/>
  <c r="E57" i="4" l="1"/>
  <c r="E58" i="4" l="1"/>
  <c r="E59" i="4" l="1"/>
  <c r="E60" i="4" l="1"/>
  <c r="E61" i="4" l="1"/>
  <c r="E62" i="4" l="1"/>
  <c r="E63" i="4" l="1"/>
  <c r="E64" i="4" l="1"/>
  <c r="E65" i="4" l="1"/>
  <c r="E66" i="4" l="1"/>
  <c r="E67" i="4" l="1"/>
  <c r="E68" i="4" l="1"/>
  <c r="E69" i="4" l="1"/>
  <c r="E70" i="4" l="1"/>
  <c r="E71" i="4" l="1"/>
  <c r="E72" i="4" l="1"/>
  <c r="E73" i="4" l="1"/>
  <c r="E74" i="4" l="1"/>
  <c r="E75" i="4" l="1"/>
  <c r="E76" i="4" l="1"/>
  <c r="E77" i="4" l="1"/>
  <c r="E95" i="4"/>
  <c r="E78" i="4" l="1"/>
  <c r="E96" i="4"/>
  <c r="E97" i="4" l="1"/>
  <c r="E98" i="4" l="1"/>
  <c r="E99" i="4" l="1"/>
  <c r="E80" i="4" s="1"/>
  <c r="E81" i="4" l="1"/>
  <c r="E82" i="4" l="1"/>
  <c r="E83" i="4" l="1"/>
  <c r="E84" i="4" l="1"/>
  <c r="E85" i="4" l="1"/>
  <c r="E86" i="4" l="1"/>
  <c r="E87" i="4" l="1"/>
  <c r="E88" i="4" l="1"/>
  <c r="E89" i="4" l="1"/>
  <c r="E90" i="4" l="1"/>
  <c r="E91" i="4" l="1"/>
  <c r="E92" i="4" l="1"/>
  <c r="E101" i="4" l="1"/>
  <c r="E102" i="4" s="1"/>
  <c r="E103" i="4" s="1"/>
  <c r="E104" i="4" s="1"/>
  <c r="E105" i="4" s="1"/>
  <c r="E106" i="4" s="1"/>
  <c r="E108" i="4" l="1"/>
  <c r="E109" i="4" s="1"/>
  <c r="E110" i="4" s="1"/>
  <c r="E111" i="4" l="1"/>
  <c r="E112" i="4" l="1"/>
  <c r="E113" i="4" l="1"/>
  <c r="E114" i="4" l="1"/>
  <c r="E115" i="4" l="1"/>
  <c r="E116" i="4" l="1"/>
</calcChain>
</file>

<file path=xl/sharedStrings.xml><?xml version="1.0" encoding="utf-8"?>
<sst xmlns="http://schemas.openxmlformats.org/spreadsheetml/2006/main" count="217" uniqueCount="196">
  <si>
    <t>Total</t>
  </si>
  <si>
    <t>miscellaneous 5 (please specify in project plan)</t>
  </si>
  <si>
    <t>miscellaneous 4 (please specify in project plan)</t>
  </si>
  <si>
    <t>miscellaneous 3 (please specify in project plan)</t>
  </si>
  <si>
    <t>miscellaneous 2 (please specify in project plan)</t>
  </si>
  <si>
    <t>miscellaneous 1 (please specify in project plan)</t>
  </si>
  <si>
    <t xml:space="preserve">miscellaneous </t>
  </si>
  <si>
    <t>Other</t>
  </si>
  <si>
    <t>miscellaneous (please specify in project plan)</t>
  </si>
  <si>
    <t>Rig demobilisation</t>
  </si>
  <si>
    <t>No</t>
  </si>
  <si>
    <t>provision for any necessary permanent abandonment of well(s)</t>
  </si>
  <si>
    <t>provision for temporary abandonment of well(s)</t>
  </si>
  <si>
    <t>Well abandonment</t>
  </si>
  <si>
    <t>Demobilization</t>
  </si>
  <si>
    <t xml:space="preserve">Planning </t>
  </si>
  <si>
    <t>Public fees</t>
  </si>
  <si>
    <t>Customs fees</t>
  </si>
  <si>
    <t>Mandatory insurances as per GCC Clause 9.1</t>
  </si>
  <si>
    <t>Environmentally acceptable disposal of waste including hazardous material</t>
  </si>
  <si>
    <t>Health, Environmental and Safety training</t>
  </si>
  <si>
    <t>Coring</t>
  </si>
  <si>
    <t>Analyses</t>
  </si>
  <si>
    <t>Fishing tools and services</t>
  </si>
  <si>
    <t>Sampling</t>
  </si>
  <si>
    <t>Hydraulic Stimulation</t>
  </si>
  <si>
    <t>Chemical Stimulation</t>
  </si>
  <si>
    <t>Reservoir engineering</t>
  </si>
  <si>
    <t>Pumping power supply</t>
  </si>
  <si>
    <t>Pump hire / provision costs</t>
  </si>
  <si>
    <t>Post-drilling downhole surveys</t>
  </si>
  <si>
    <t>Interference testing</t>
  </si>
  <si>
    <t>Production testing</t>
  </si>
  <si>
    <t>Rig-on testing</t>
  </si>
  <si>
    <t>Rig petrology</t>
  </si>
  <si>
    <t>Rig geology</t>
  </si>
  <si>
    <t>Underbalanced drilling</t>
  </si>
  <si>
    <r>
      <t>H</t>
    </r>
    <r>
      <rPr>
        <i/>
        <vertAlign val="subscript"/>
        <sz val="11"/>
        <color rgb="FF000000"/>
        <rFont val="Frutiger Light"/>
        <family val="2"/>
      </rPr>
      <t>2</t>
    </r>
    <r>
      <rPr>
        <i/>
        <sz val="11"/>
        <color rgb="FF000000"/>
        <rFont val="Frutiger Light"/>
        <family val="2"/>
      </rPr>
      <t>S monitoring</t>
    </r>
  </si>
  <si>
    <t>Non-AWC Items</t>
  </si>
  <si>
    <t>Drilling Documentation and reports</t>
  </si>
  <si>
    <t xml:space="preserve"> Support Services, Well site Security, Transport of Personnel</t>
  </si>
  <si>
    <t xml:space="preserve"> Pipe Inspection and Harbanding Services</t>
  </si>
  <si>
    <t xml:space="preserve"> Welding and X-Ray Services </t>
  </si>
  <si>
    <t xml:space="preserve"> Camp Day Rate including Telecommunication for entire project duration</t>
  </si>
  <si>
    <t xml:space="preserve"> Rig Operating Day Rate for entire project duration</t>
  </si>
  <si>
    <t xml:space="preserve"> Wellhead and Valves</t>
  </si>
  <si>
    <t xml:space="preserve"> Water Supply Pumps Rental and Water</t>
  </si>
  <si>
    <t xml:space="preserve"> Fuels and Oils</t>
  </si>
  <si>
    <t xml:space="preserve"> Surface Logging - Mud Logging</t>
  </si>
  <si>
    <t xml:space="preserve"> Casing Accessories and Liner Adapter </t>
  </si>
  <si>
    <t xml:space="preserve"> Casing </t>
  </si>
  <si>
    <t xml:space="preserve"> Well Logging</t>
  </si>
  <si>
    <t xml:space="preserve"> BOP and Rotating Head </t>
  </si>
  <si>
    <t xml:space="preserve"> Bits</t>
  </si>
  <si>
    <t xml:space="preserve"> Drilling Tools Rental</t>
  </si>
  <si>
    <t xml:space="preserve"> Drilling Fluids, Compressors (e.g. for underbalanced drilling)</t>
  </si>
  <si>
    <t xml:space="preserve"> Directional Drilling (Tools Rental and Services)</t>
  </si>
  <si>
    <t xml:space="preserve"> Cementing (Cement and Services)</t>
  </si>
  <si>
    <t xml:space="preserve"> Consultancy / Management of drilling operations</t>
  </si>
  <si>
    <t>Site Preparation including Well Pads, Sumps and Conductor Pipe</t>
  </si>
  <si>
    <t>Feasibility Study</t>
  </si>
  <si>
    <t>total sum 8</t>
  </si>
  <si>
    <t>total sum 7</t>
  </si>
  <si>
    <t>total sum 6</t>
  </si>
  <si>
    <t>total sum 5</t>
  </si>
  <si>
    <t>Transfer of rig between well pads</t>
  </si>
  <si>
    <t>Mobilization</t>
  </si>
  <si>
    <t>Rig</t>
  </si>
  <si>
    <t>total sum 4</t>
  </si>
  <si>
    <t>total sum 2</t>
  </si>
  <si>
    <t>total sum 1</t>
  </si>
  <si>
    <t>Project management (including procurement, tendering, bonds, contracts etc.)</t>
  </si>
  <si>
    <t>Project management</t>
  </si>
  <si>
    <t>Comments</t>
  </si>
  <si>
    <t>Taxes, duties, clerance cost 
[$]</t>
  </si>
  <si>
    <t>Grant applied for
[$]</t>
  </si>
  <si>
    <t>Eligible Costs</t>
  </si>
  <si>
    <t>Eligible for grant
[Y/N]</t>
  </si>
  <si>
    <t>Total Cost and contingency
[$]</t>
  </si>
  <si>
    <t>Contingency  for other
[$]</t>
  </si>
  <si>
    <t>Contingency for services
[$]</t>
  </si>
  <si>
    <t>Contingency for long lead items
[$]</t>
  </si>
  <si>
    <t>Total Cost 
[$]</t>
  </si>
  <si>
    <t>Unit cost 
[$]</t>
  </si>
  <si>
    <t>Original currency</t>
  </si>
  <si>
    <t>Unit cost
[original currency]</t>
  </si>
  <si>
    <t>Quantity Units 
[days, hrs, kms, pcs]</t>
  </si>
  <si>
    <t>Quantity</t>
  </si>
  <si>
    <t>Tier 1</t>
  </si>
  <si>
    <t>ID</t>
  </si>
  <si>
    <t>Total cost and contingency</t>
  </si>
  <si>
    <t>Contingency</t>
  </si>
  <si>
    <t>Estimated cost</t>
  </si>
  <si>
    <t>Estimated Costs Details</t>
  </si>
  <si>
    <t>COST items</t>
  </si>
  <si>
    <r>
      <rPr>
        <b/>
        <sz val="11"/>
        <color theme="1"/>
        <rFont val="Frutiger Light"/>
        <family val="2"/>
      </rPr>
      <t>Grant eligibility: for each cost item specify how much of the cost &amp; contingency is eligible costs in %</t>
    </r>
    <r>
      <rPr>
        <sz val="11"/>
        <color theme="1"/>
        <rFont val="Frutiger Light"/>
        <family val="2"/>
      </rPr>
      <t xml:space="preserve">
Duty: specify duty in USD where applicable
Tax: Specify estimated TAX on estimated costs (no-contingency)</t>
    </r>
  </si>
  <si>
    <t>Contingency Details</t>
  </si>
  <si>
    <t>Contingency: provisions to cover cost associated with consumption overrun or justifiable actions beyond original plan.</t>
  </si>
  <si>
    <t>COST DETAILS</t>
  </si>
  <si>
    <t>Cost estimation: Specify estimated quantity, units, cost and currency that the cost incurs in, and cost in USD.
For higher tier items that are the result of aggregation of lower tier items this section is not required but should be completed where applicable.
****Important****
Cost does not include TAX, DUTY or Provisions for Contingency. These budgeting provisions may be entered in designated fields</t>
  </si>
  <si>
    <r>
      <t xml:space="preserve">Cost items: The applicant may add cost categories where necessary, however the applicant is encouraged not to change the structure of this budgeting form, nor to rename any pre-typed cost items or COST ID references. All costs shall be accounted for by tier 3 cost items, and then agregated to the total. </t>
    </r>
    <r>
      <rPr>
        <b/>
        <sz val="11"/>
        <color theme="1"/>
        <rFont val="Frutiger Light"/>
        <family val="2"/>
      </rPr>
      <t>The applicant is encouraged to itemize cost in as much detail as possible by adding tier 3 cost items for relevant cost categories e.g. for infrastructure updates</t>
    </r>
    <r>
      <rPr>
        <sz val="11"/>
        <color theme="1"/>
        <rFont val="Frutiger Light"/>
        <family val="2"/>
      </rPr>
      <t xml:space="preserve">.
Aggregation of cost items are made for all tier levels. 
</t>
    </r>
  </si>
  <si>
    <t>Overall project cost estimate to be submitted with the Application</t>
  </si>
  <si>
    <t>Output field, locked for change</t>
  </si>
  <si>
    <t>Input field</t>
  </si>
  <si>
    <t>Project Name:</t>
  </si>
  <si>
    <t>Percentage of eligible cost claimed as grant
[up to %]</t>
  </si>
  <si>
    <t>Beneficiary:</t>
  </si>
  <si>
    <t>Formal information by beneficiary required</t>
  </si>
  <si>
    <t>XX/IED/GRMF/ARXX/XX/X</t>
  </si>
  <si>
    <t>Application GRMF Continuation Premium</t>
  </si>
  <si>
    <t>Grant Contract No.:</t>
  </si>
  <si>
    <t>Wellhead Unit Installation</t>
  </si>
  <si>
    <t>Tier 2</t>
  </si>
  <si>
    <t>Tier 3</t>
  </si>
  <si>
    <t>Long Term Discharge Testing</t>
  </si>
  <si>
    <t>Reservoir Evaluation Update</t>
  </si>
  <si>
    <t>Testing</t>
  </si>
  <si>
    <t>Well cost</t>
  </si>
  <si>
    <t>Erection / Commissioning / Testing</t>
  </si>
  <si>
    <t>Planning including design, procurement etc.</t>
  </si>
  <si>
    <t>2.1.2</t>
  </si>
  <si>
    <t>2.1.3</t>
  </si>
  <si>
    <t>2.1.4</t>
  </si>
  <si>
    <t>3.1.1</t>
  </si>
  <si>
    <t>4.1.1</t>
  </si>
  <si>
    <t>4.1.2</t>
  </si>
  <si>
    <t>4.1.3</t>
  </si>
  <si>
    <t>4.1.4</t>
  </si>
  <si>
    <t>4.1.5</t>
  </si>
  <si>
    <t>4.1.6</t>
  </si>
  <si>
    <t>4.1.7</t>
  </si>
  <si>
    <t>4.1.8</t>
  </si>
  <si>
    <t>5.1.1</t>
  </si>
  <si>
    <t>5.2.1</t>
  </si>
  <si>
    <t>total sum 3</t>
  </si>
  <si>
    <t>6.1.1</t>
  </si>
  <si>
    <t>6.2.1</t>
  </si>
  <si>
    <t>7.1.1</t>
  </si>
  <si>
    <t>8.1.2</t>
  </si>
  <si>
    <t>8.1.3</t>
  </si>
  <si>
    <t>8.1.4</t>
  </si>
  <si>
    <t>8.1.5</t>
  </si>
  <si>
    <t>3.1.2</t>
  </si>
  <si>
    <t>3.1.3</t>
  </si>
  <si>
    <t>3.1.4</t>
  </si>
  <si>
    <t>3.2.1</t>
  </si>
  <si>
    <t>3.2.2</t>
  </si>
  <si>
    <t>3.2.3</t>
  </si>
  <si>
    <t>3.2.4</t>
  </si>
  <si>
    <t>Filling out the cost estimate template the applicant is strongly encouraged to observe the GRMF documents (mainly Developer Manual, Application Form CP and AWC-Guidelines) to adhere to any specifications made regarding eligible activities, maximum allowable costs per item, exchange rate, etc.</t>
  </si>
  <si>
    <t>In Case of Drilling Activity</t>
  </si>
  <si>
    <t>3.1.5</t>
  </si>
  <si>
    <t>3.1.6</t>
  </si>
  <si>
    <t>3.1.7</t>
  </si>
  <si>
    <t>3.1.8</t>
  </si>
  <si>
    <t>3.1.9</t>
  </si>
  <si>
    <t>3.1.10</t>
  </si>
  <si>
    <t>3.1.11</t>
  </si>
  <si>
    <t>3.1.12</t>
  </si>
  <si>
    <t>3.1.13</t>
  </si>
  <si>
    <t>3.1.14</t>
  </si>
  <si>
    <t>3.1.15</t>
  </si>
  <si>
    <t>3.1.16</t>
  </si>
  <si>
    <t>3.1.17</t>
  </si>
  <si>
    <t>3.1.18</t>
  </si>
  <si>
    <t>3.1.19</t>
  </si>
  <si>
    <t>3.1.20</t>
  </si>
  <si>
    <t>3.1.21</t>
  </si>
  <si>
    <t>3.2.5</t>
  </si>
  <si>
    <t>3.2.6</t>
  </si>
  <si>
    <t>3.2.7</t>
  </si>
  <si>
    <t>3.2.8</t>
  </si>
  <si>
    <t>3.2.9</t>
  </si>
  <si>
    <t>3.2.10</t>
  </si>
  <si>
    <t>3.2.11</t>
  </si>
  <si>
    <t>3.2.12</t>
  </si>
  <si>
    <t>3.2.13</t>
  </si>
  <si>
    <t>3.2.14</t>
  </si>
  <si>
    <t>3.2.15</t>
  </si>
  <si>
    <t>3.2.16</t>
  </si>
  <si>
    <t>3.2.17</t>
  </si>
  <si>
    <t>3.2.18</t>
  </si>
  <si>
    <t>3.2.19</t>
  </si>
  <si>
    <t>3.2.20</t>
  </si>
  <si>
    <t>3.2.21</t>
  </si>
  <si>
    <t>3.2.22</t>
  </si>
  <si>
    <t>3.2.23</t>
  </si>
  <si>
    <t>4.2.1</t>
  </si>
  <si>
    <t>7.1.2</t>
  </si>
  <si>
    <t>7.1.3</t>
  </si>
  <si>
    <t>7.1.4</t>
  </si>
  <si>
    <t>7.1.5</t>
  </si>
  <si>
    <t>8.1.1</t>
  </si>
  <si>
    <t>Well CP   AWC Items</t>
  </si>
  <si>
    <t>FORM 9: Cost Estimate</t>
  </si>
  <si>
    <t>8.1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</si>
</sst>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409]* #,##0_ ;_-[$$-409]* \-#,##0\ ;_-[$$-409]* &quot;-&quot;_ ;_-@_ "/>
    <numFmt numFmtId="165" formatCode="0.0%"/>
    <numFmt numFmtId="166" formatCode="0.000000"/>
  </numFmts>
  <fonts count="20" x14ac:knownFonts="1">
    <font>
      <sz val="11"/>
      <color theme="1"/>
      <name val="Calibri"/>
      <family val="2"/>
      <scheme val="minor"/>
    </font>
    <font>
      <sz val="11"/>
      <color theme="1"/>
      <name val="Calibri"/>
      <family val="2"/>
      <scheme val="minor"/>
    </font>
    <font>
      <sz val="11"/>
      <color theme="1"/>
      <name val="Frutiger Light"/>
      <family val="2"/>
    </font>
    <font>
      <sz val="11"/>
      <color rgb="FF000000"/>
      <name val="Frutiger Light"/>
      <family val="2"/>
    </font>
    <font>
      <b/>
      <sz val="11"/>
      <color theme="1"/>
      <name val="Frutiger Light"/>
      <family val="2"/>
    </font>
    <font>
      <i/>
      <sz val="11"/>
      <color theme="1"/>
      <name val="Frutiger Light"/>
      <family val="2"/>
    </font>
    <font>
      <b/>
      <i/>
      <sz val="11"/>
      <color theme="1"/>
      <name val="Frutiger Light"/>
      <family val="2"/>
    </font>
    <font>
      <b/>
      <i/>
      <sz val="11"/>
      <name val="Frutiger Light"/>
      <family val="2"/>
    </font>
    <font>
      <b/>
      <sz val="11"/>
      <name val="Frutiger Light"/>
      <family val="2"/>
    </font>
    <font>
      <b/>
      <sz val="12"/>
      <name val="Frutiger Light"/>
      <family val="2"/>
    </font>
    <font>
      <b/>
      <sz val="12"/>
      <color theme="1"/>
      <name val="Frutiger Light"/>
      <family val="2"/>
    </font>
    <font>
      <i/>
      <vertAlign val="subscript"/>
      <sz val="11"/>
      <color rgb="FF000000"/>
      <name val="Frutiger Light"/>
      <family val="2"/>
    </font>
    <font>
      <i/>
      <sz val="11"/>
      <color rgb="FF000000"/>
      <name val="Frutiger Light"/>
      <family val="2"/>
    </font>
    <font>
      <b/>
      <sz val="11"/>
      <color theme="1"/>
      <name val="Frutiger Light"/>
      <family val="2"/>
    </font>
    <font>
      <i/>
      <sz val="11"/>
      <name val="Frutiger Light"/>
      <family val="2"/>
    </font>
    <font>
      <sz val="11"/>
      <color theme="1"/>
      <name val="Frutiger Light"/>
      <family val="2"/>
    </font>
    <font>
      <sz val="11"/>
      <name val="Frutiger Light"/>
      <family val="2"/>
    </font>
    <font>
      <b/>
      <sz val="14"/>
      <color theme="0"/>
      <name val="Frutiger Light"/>
      <family val="2"/>
    </font>
    <font>
      <b/>
      <sz val="11"/>
      <color theme="0"/>
      <name val="Frutiger Light"/>
      <family val="2"/>
    </font>
    <font>
      <sz val="10"/>
      <name val="Arial"/>
      <family val="2"/>
    </font>
  </fonts>
  <fills count="10">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993300"/>
        <bgColor indexed="64"/>
      </patternFill>
    </fill>
    <fill>
      <patternFill patternType="solid">
        <fgColor rgb="FFF79646"/>
        <bgColor indexed="64"/>
      </patternFill>
    </fill>
    <fill>
      <patternFill patternType="solid">
        <fgColor theme="0" tint="-0.14999847407452621"/>
        <bgColor indexed="64"/>
      </patternFill>
    </fill>
    <fill>
      <patternFill patternType="solid">
        <fgColor rgb="FFEEEEEE"/>
        <bgColor indexed="64"/>
      </patternFill>
    </fill>
    <fill>
      <patternFill patternType="solid">
        <fgColor theme="0" tint="-4.9989318521683403E-2"/>
        <bgColor indexed="64"/>
      </patternFill>
    </fill>
    <fill>
      <patternFill patternType="solid">
        <fgColor rgb="FFFFFF00"/>
        <bgColor indexed="64"/>
      </patternFill>
    </fill>
  </fills>
  <borders count="5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166" fontId="19" fillId="0" borderId="0">
      <alignment horizontal="left" wrapText="1"/>
    </xf>
  </cellStyleXfs>
  <cellXfs count="276">
    <xf numFmtId="0" fontId="0" fillId="0" borderId="0" xfId="0"/>
    <xf numFmtId="0" fontId="2" fillId="2" borderId="0" xfId="0" applyFont="1" applyFill="1"/>
    <xf numFmtId="0" fontId="3" fillId="2" borderId="0" xfId="0" applyFont="1" applyFill="1" applyBorder="1" applyAlignment="1">
      <alignment vertical="center"/>
    </xf>
    <xf numFmtId="0" fontId="2" fillId="2" borderId="0" xfId="0" applyFont="1" applyFill="1" applyBorder="1" applyAlignment="1">
      <alignment vertical="center"/>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0" xfId="0" applyFont="1" applyFill="1" applyBorder="1"/>
    <xf numFmtId="0" fontId="2" fillId="3" borderId="5" xfId="0" applyFont="1" applyFill="1" applyBorder="1"/>
    <xf numFmtId="0" fontId="2" fillId="2" borderId="1"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2" fillId="2" borderId="0" xfId="0" applyFont="1" applyFill="1" applyBorder="1"/>
    <xf numFmtId="0" fontId="2" fillId="2" borderId="5" xfId="0" applyFont="1" applyFill="1" applyBorder="1"/>
    <xf numFmtId="164" fontId="5" fillId="5" borderId="7" xfId="0" quotePrefix="1" applyNumberFormat="1" applyFont="1" applyFill="1" applyBorder="1" applyAlignment="1" applyProtection="1">
      <alignment horizontal="left" vertical="center" wrapText="1"/>
    </xf>
    <xf numFmtId="0" fontId="8" fillId="6" borderId="15" xfId="0" applyFont="1" applyFill="1" applyBorder="1" applyAlignment="1" applyProtection="1"/>
    <xf numFmtId="0" fontId="9" fillId="6" borderId="16" xfId="0" applyFont="1" applyFill="1" applyBorder="1" applyAlignment="1" applyProtection="1">
      <alignment horizontal="left" vertical="center"/>
    </xf>
    <xf numFmtId="0" fontId="5" fillId="2" borderId="0" xfId="0" applyFont="1" applyFill="1"/>
    <xf numFmtId="0" fontId="5" fillId="3" borderId="4" xfId="0" applyFont="1" applyFill="1" applyBorder="1" applyAlignment="1">
      <alignment horizontal="left" vertical="center" wrapText="1"/>
    </xf>
    <xf numFmtId="0" fontId="5" fillId="2" borderId="4" xfId="0" applyFont="1" applyFill="1" applyBorder="1"/>
    <xf numFmtId="0" fontId="2" fillId="6" borderId="0" xfId="0" applyFont="1" applyFill="1" applyBorder="1" applyAlignment="1" applyProtection="1">
      <alignment horizontal="left" vertical="center"/>
    </xf>
    <xf numFmtId="0" fontId="4" fillId="6" borderId="5" xfId="0" applyFont="1" applyFill="1" applyBorder="1" applyAlignment="1" applyProtection="1">
      <alignment horizontal="left" vertical="center"/>
    </xf>
    <xf numFmtId="0" fontId="4" fillId="2" borderId="5"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5" fillId="2" borderId="5" xfId="0" applyFont="1" applyFill="1" applyBorder="1"/>
    <xf numFmtId="0" fontId="5" fillId="3" borderId="5" xfId="0" applyFont="1" applyFill="1" applyBorder="1"/>
    <xf numFmtId="0" fontId="4" fillId="3" borderId="18" xfId="0" applyFont="1" applyFill="1" applyBorder="1" applyAlignment="1" applyProtection="1">
      <alignment wrapText="1"/>
      <protection locked="0"/>
    </xf>
    <xf numFmtId="164" fontId="4" fillId="3" borderId="8" xfId="0" applyNumberFormat="1" applyFont="1" applyFill="1" applyBorder="1" applyAlignment="1" applyProtection="1">
      <alignment horizontal="left" vertical="center" wrapText="1"/>
      <protection locked="0"/>
    </xf>
    <xf numFmtId="164" fontId="4" fillId="5" borderId="9" xfId="0" applyNumberFormat="1" applyFont="1" applyFill="1" applyBorder="1" applyAlignment="1" applyProtection="1">
      <alignment horizontal="left" vertical="center" wrapText="1"/>
    </xf>
    <xf numFmtId="9" fontId="4" fillId="3" borderId="8" xfId="1" applyFont="1" applyFill="1" applyBorder="1" applyAlignment="1" applyProtection="1">
      <alignment horizontal="left" vertical="center" wrapText="1"/>
      <protection locked="0"/>
    </xf>
    <xf numFmtId="165" fontId="4" fillId="3" borderId="8" xfId="1" applyNumberFormat="1" applyFont="1" applyFill="1" applyBorder="1" applyProtection="1">
      <protection locked="0"/>
    </xf>
    <xf numFmtId="164" fontId="4" fillId="3" borderId="18" xfId="0" applyNumberFormat="1" applyFont="1" applyFill="1" applyBorder="1" applyAlignment="1" applyProtection="1">
      <alignment horizontal="left" vertical="center" wrapText="1"/>
      <protection locked="0"/>
    </xf>
    <xf numFmtId="164" fontId="4" fillId="3" borderId="9" xfId="0" applyNumberFormat="1" applyFont="1" applyFill="1" applyBorder="1" applyAlignment="1" applyProtection="1">
      <alignment horizontal="left" vertical="center" wrapText="1"/>
      <protection locked="0"/>
    </xf>
    <xf numFmtId="0" fontId="4" fillId="3" borderId="19" xfId="0" applyFont="1" applyFill="1" applyBorder="1" applyAlignment="1" applyProtection="1">
      <alignment horizontal="left" vertical="center" wrapText="1"/>
      <protection locked="0"/>
    </xf>
    <xf numFmtId="0" fontId="4" fillId="3" borderId="20" xfId="0" applyFont="1" applyFill="1" applyBorder="1" applyAlignment="1" applyProtection="1">
      <alignment horizontal="left" vertical="center" wrapText="1"/>
      <protection locked="0"/>
    </xf>
    <xf numFmtId="0" fontId="4" fillId="3" borderId="21" xfId="0" applyFont="1" applyFill="1" applyBorder="1" applyAlignment="1" applyProtection="1">
      <alignment horizontal="left" vertical="center" wrapText="1"/>
      <protection locked="0"/>
    </xf>
    <xf numFmtId="0" fontId="4" fillId="3" borderId="22" xfId="0" applyFont="1" applyFill="1" applyBorder="1" applyAlignment="1" applyProtection="1">
      <alignment horizontal="left" vertical="center" wrapText="1"/>
      <protection locked="0"/>
    </xf>
    <xf numFmtId="0" fontId="5" fillId="7" borderId="0" xfId="0" applyFont="1" applyFill="1" applyBorder="1" applyAlignment="1" applyProtection="1">
      <alignment horizontal="left" vertical="center"/>
      <protection locked="0"/>
    </xf>
    <xf numFmtId="0" fontId="2" fillId="7" borderId="0" xfId="0" applyFont="1" applyFill="1" applyBorder="1" applyAlignment="1" applyProtection="1">
      <alignment horizontal="left" vertical="center"/>
    </xf>
    <xf numFmtId="0" fontId="4" fillId="7" borderId="5" xfId="0" applyFont="1" applyFill="1" applyBorder="1" applyAlignment="1" applyProtection="1">
      <alignment horizontal="left" vertical="center"/>
    </xf>
    <xf numFmtId="0" fontId="2" fillId="3" borderId="4" xfId="0" applyFont="1" applyFill="1" applyBorder="1" applyAlignment="1">
      <alignment horizontal="left" vertical="center" wrapText="1"/>
    </xf>
    <xf numFmtId="0" fontId="4" fillId="2" borderId="0" xfId="0" applyFont="1" applyFill="1"/>
    <xf numFmtId="0" fontId="4" fillId="3" borderId="4" xfId="0" applyFont="1" applyFill="1" applyBorder="1" applyAlignment="1">
      <alignment horizontal="left" vertical="center" wrapText="1"/>
    </xf>
    <xf numFmtId="0" fontId="4" fillId="2" borderId="4" xfId="0" applyFont="1" applyFill="1" applyBorder="1"/>
    <xf numFmtId="0" fontId="10" fillId="7" borderId="5" xfId="0" applyFont="1" applyFill="1" applyBorder="1" applyAlignment="1" applyProtection="1">
      <alignment horizontal="left" vertical="center"/>
    </xf>
    <xf numFmtId="0" fontId="4" fillId="2" borderId="5" xfId="0" applyFont="1" applyFill="1" applyBorder="1"/>
    <xf numFmtId="0" fontId="4" fillId="3" borderId="5" xfId="0" applyFont="1" applyFill="1" applyBorder="1"/>
    <xf numFmtId="164" fontId="5" fillId="2" borderId="6" xfId="0" applyNumberFormat="1"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164" fontId="5" fillId="0" borderId="6" xfId="0" quotePrefix="1" applyNumberFormat="1" applyFont="1" applyFill="1" applyBorder="1" applyAlignment="1" applyProtection="1">
      <alignment horizontal="left" vertical="center" wrapText="1"/>
    </xf>
    <xf numFmtId="0" fontId="5" fillId="8" borderId="0" xfId="0" applyFont="1" applyFill="1" applyBorder="1" applyAlignment="1" applyProtection="1">
      <alignment horizontal="left" vertical="center"/>
      <protection locked="0"/>
    </xf>
    <xf numFmtId="0" fontId="2" fillId="8" borderId="0" xfId="0" applyFont="1" applyFill="1" applyBorder="1" applyAlignment="1" applyProtection="1">
      <alignment horizontal="left" vertical="center"/>
    </xf>
    <xf numFmtId="164" fontId="5" fillId="5" borderId="6" xfId="0" quotePrefix="1" applyNumberFormat="1" applyFont="1" applyFill="1" applyBorder="1" applyAlignment="1" applyProtection="1">
      <alignment horizontal="left" vertical="center" wrapText="1"/>
    </xf>
    <xf numFmtId="0" fontId="4" fillId="8" borderId="5" xfId="0" applyFont="1" applyFill="1" applyBorder="1" applyAlignment="1" applyProtection="1">
      <alignment horizontal="left" vertical="center"/>
    </xf>
    <xf numFmtId="0" fontId="10" fillId="8" borderId="5" xfId="0" applyFont="1" applyFill="1" applyBorder="1" applyAlignment="1" applyProtection="1">
      <alignment horizontal="left" vertical="center"/>
    </xf>
    <xf numFmtId="0" fontId="5" fillId="3" borderId="6" xfId="0" applyFont="1" applyFill="1" applyBorder="1" applyAlignment="1" applyProtection="1">
      <alignment wrapText="1"/>
      <protection locked="0"/>
    </xf>
    <xf numFmtId="164" fontId="5" fillId="3" borderId="23" xfId="0" applyNumberFormat="1" applyFont="1" applyFill="1" applyBorder="1" applyAlignment="1" applyProtection="1">
      <alignment horizontal="left" vertical="center" wrapText="1"/>
      <protection locked="0"/>
    </xf>
    <xf numFmtId="164" fontId="5" fillId="3" borderId="6" xfId="0" applyNumberFormat="1" applyFont="1" applyFill="1" applyBorder="1" applyAlignment="1" applyProtection="1">
      <alignment horizontal="left" vertical="center" wrapText="1"/>
      <protection locked="0"/>
    </xf>
    <xf numFmtId="164" fontId="5" fillId="3" borderId="7" xfId="0" applyNumberFormat="1" applyFont="1" applyFill="1" applyBorder="1" applyAlignment="1" applyProtection="1">
      <alignment horizontal="left" vertical="center" wrapText="1"/>
      <protection locked="0"/>
    </xf>
    <xf numFmtId="0" fontId="5" fillId="3" borderId="10" xfId="0" applyFont="1" applyFill="1" applyBorder="1" applyAlignment="1" applyProtection="1">
      <alignment horizontal="left" vertical="center" wrapText="1"/>
      <protection locked="0"/>
    </xf>
    <xf numFmtId="0" fontId="6" fillId="3" borderId="11" xfId="0" applyFont="1" applyFill="1" applyBorder="1" applyAlignment="1" applyProtection="1">
      <alignment horizontal="left" vertical="center" wrapText="1"/>
      <protection locked="0"/>
    </xf>
    <xf numFmtId="0" fontId="6" fillId="3" borderId="12" xfId="0" applyFont="1" applyFill="1" applyBorder="1" applyAlignment="1" applyProtection="1">
      <alignment horizontal="left" vertical="center" wrapText="1"/>
      <protection locked="0"/>
    </xf>
    <xf numFmtId="0" fontId="6" fillId="3" borderId="13" xfId="0" applyFont="1" applyFill="1" applyBorder="1" applyAlignment="1" applyProtection="1">
      <alignment horizontal="left" vertical="center" wrapText="1"/>
      <protection locked="0"/>
    </xf>
    <xf numFmtId="0" fontId="2" fillId="3" borderId="10" xfId="0" applyFont="1" applyFill="1" applyBorder="1" applyAlignment="1" applyProtection="1">
      <alignment horizontal="left" vertical="center" wrapText="1"/>
      <protection locked="0"/>
    </xf>
    <xf numFmtId="0" fontId="4" fillId="3" borderId="11"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2" fillId="3" borderId="6" xfId="0" applyFont="1" applyFill="1" applyBorder="1" applyAlignment="1" applyProtection="1">
      <alignment wrapText="1"/>
      <protection locked="0"/>
    </xf>
    <xf numFmtId="164" fontId="2" fillId="3" borderId="23" xfId="0" applyNumberFormat="1" applyFont="1" applyFill="1" applyBorder="1" applyAlignment="1" applyProtection="1">
      <alignment horizontal="left" vertical="center" wrapText="1"/>
      <protection locked="0"/>
    </xf>
    <xf numFmtId="164" fontId="2" fillId="3" borderId="6" xfId="0" applyNumberFormat="1" applyFont="1" applyFill="1" applyBorder="1" applyAlignment="1" applyProtection="1">
      <alignment horizontal="left" vertical="center" wrapText="1"/>
      <protection locked="0"/>
    </xf>
    <xf numFmtId="164" fontId="2" fillId="3" borderId="7" xfId="0" applyNumberFormat="1" applyFont="1" applyFill="1" applyBorder="1" applyAlignment="1" applyProtection="1">
      <alignment horizontal="left" vertical="center" wrapText="1"/>
      <protection locked="0"/>
    </xf>
    <xf numFmtId="0" fontId="4" fillId="8" borderId="1" xfId="0" applyFont="1" applyFill="1" applyBorder="1" applyAlignment="1">
      <alignment horizontal="center" vertical="center" wrapText="1"/>
    </xf>
    <xf numFmtId="0" fontId="4" fillId="8" borderId="26"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9"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2" fillId="2" borderId="0" xfId="0" applyFont="1" applyFill="1" applyAlignment="1">
      <alignment horizontal="left"/>
    </xf>
    <xf numFmtId="0" fontId="2" fillId="3" borderId="4" xfId="0" applyFont="1" applyFill="1" applyBorder="1" applyAlignment="1">
      <alignment horizontal="left"/>
    </xf>
    <xf numFmtId="0" fontId="2" fillId="2" borderId="4" xfId="0" applyFont="1" applyFill="1" applyBorder="1" applyAlignment="1">
      <alignment horizontal="left"/>
    </xf>
    <xf numFmtId="0" fontId="4" fillId="8" borderId="14" xfId="0" applyFont="1" applyFill="1" applyBorder="1" applyAlignment="1">
      <alignment horizontal="left" vertical="center"/>
    </xf>
    <xf numFmtId="0" fontId="4" fillId="8" borderId="27" xfId="0" applyFont="1" applyFill="1" applyBorder="1" applyAlignment="1">
      <alignment horizontal="left" vertical="center" wrapText="1"/>
    </xf>
    <xf numFmtId="0" fontId="4" fillId="8" borderId="27" xfId="0" applyFont="1" applyFill="1" applyBorder="1" applyAlignment="1">
      <alignment horizontal="left" vertical="center"/>
    </xf>
    <xf numFmtId="0" fontId="4" fillId="8" borderId="15" xfId="0" applyFont="1" applyFill="1" applyBorder="1" applyAlignment="1">
      <alignment horizontal="left" vertical="center"/>
    </xf>
    <xf numFmtId="0" fontId="4" fillId="8" borderId="16" xfId="0" applyFont="1" applyFill="1" applyBorder="1" applyAlignment="1">
      <alignment horizontal="left" vertical="center"/>
    </xf>
    <xf numFmtId="0" fontId="2" fillId="2" borderId="5" xfId="0" applyFont="1" applyFill="1" applyBorder="1" applyAlignment="1">
      <alignment horizontal="left"/>
    </xf>
    <xf numFmtId="0" fontId="2" fillId="3" borderId="5" xfId="0" applyFont="1" applyFill="1" applyBorder="1" applyAlignment="1">
      <alignment horizontal="left"/>
    </xf>
    <xf numFmtId="0" fontId="2" fillId="8" borderId="34" xfId="0" applyFont="1" applyFill="1" applyBorder="1" applyAlignment="1">
      <alignment horizontal="center" vertical="center" wrapText="1"/>
    </xf>
    <xf numFmtId="0" fontId="2" fillId="8" borderId="34" xfId="0" applyFont="1" applyFill="1" applyBorder="1" applyAlignment="1">
      <alignment horizontal="center" vertical="center" textRotation="90" wrapText="1"/>
    </xf>
    <xf numFmtId="0" fontId="2" fillId="9" borderId="14" xfId="0" applyFont="1" applyFill="1" applyBorder="1" applyAlignment="1" applyProtection="1">
      <alignment horizontal="left" vertical="center" wrapText="1"/>
      <protection locked="0"/>
    </xf>
    <xf numFmtId="0" fontId="16" fillId="9" borderId="16" xfId="0" applyFont="1" applyFill="1" applyBorder="1" applyAlignment="1" applyProtection="1">
      <alignment horizontal="left" vertical="center" wrapText="1"/>
    </xf>
    <xf numFmtId="0" fontId="2" fillId="2" borderId="37" xfId="0" applyFont="1" applyFill="1" applyBorder="1"/>
    <xf numFmtId="0" fontId="2" fillId="2" borderId="35" xfId="0" applyFont="1" applyFill="1" applyBorder="1"/>
    <xf numFmtId="0" fontId="2" fillId="3" borderId="37" xfId="0" applyFont="1" applyFill="1" applyBorder="1"/>
    <xf numFmtId="0" fontId="2" fillId="3" borderId="35" xfId="0" applyFont="1" applyFill="1" applyBorder="1"/>
    <xf numFmtId="0" fontId="2" fillId="3" borderId="36" xfId="0" applyFont="1" applyFill="1" applyBorder="1"/>
    <xf numFmtId="0" fontId="5" fillId="6" borderId="0" xfId="0" applyFont="1" applyFill="1" applyBorder="1" applyAlignment="1" applyProtection="1">
      <alignment horizontal="left" vertical="center"/>
    </xf>
    <xf numFmtId="0" fontId="5" fillId="7" borderId="0" xfId="0" applyFont="1" applyFill="1" applyBorder="1" applyAlignment="1" applyProtection="1">
      <alignment horizontal="left" vertical="center"/>
    </xf>
    <xf numFmtId="0" fontId="5" fillId="8" borderId="0" xfId="0" applyFont="1" applyFill="1" applyBorder="1" applyAlignment="1" applyProtection="1">
      <alignment horizontal="left" vertical="center"/>
    </xf>
    <xf numFmtId="0" fontId="13" fillId="7" borderId="0" xfId="0" applyFont="1" applyFill="1" applyBorder="1" applyAlignment="1" applyProtection="1">
      <alignment horizontal="left" vertical="center"/>
    </xf>
    <xf numFmtId="0" fontId="14" fillId="7" borderId="0" xfId="0" applyFont="1" applyFill="1" applyBorder="1" applyAlignment="1" applyProtection="1">
      <alignment horizontal="left" vertical="center"/>
    </xf>
    <xf numFmtId="0" fontId="2" fillId="2" borderId="0" xfId="0" applyFont="1" applyFill="1" applyProtection="1">
      <protection hidden="1"/>
    </xf>
    <xf numFmtId="0" fontId="2" fillId="3" borderId="35" xfId="0" applyFont="1" applyFill="1" applyBorder="1" applyProtection="1">
      <protection hidden="1"/>
    </xf>
    <xf numFmtId="0" fontId="2" fillId="3" borderId="0" xfId="0" applyFont="1" applyFill="1" applyBorder="1" applyProtection="1">
      <protection hidden="1"/>
    </xf>
    <xf numFmtId="0" fontId="2" fillId="2" borderId="35" xfId="0" applyFont="1" applyFill="1" applyBorder="1" applyProtection="1">
      <protection hidden="1"/>
    </xf>
    <xf numFmtId="0" fontId="2" fillId="2" borderId="0" xfId="0" applyFont="1" applyFill="1" applyBorder="1" applyProtection="1">
      <protection hidden="1"/>
    </xf>
    <xf numFmtId="0" fontId="2" fillId="8" borderId="14" xfId="0" applyFont="1" applyFill="1" applyBorder="1" applyProtection="1">
      <protection hidden="1"/>
    </xf>
    <xf numFmtId="0" fontId="4" fillId="8" borderId="27" xfId="0" applyFont="1" applyFill="1" applyBorder="1" applyAlignment="1" applyProtection="1">
      <alignment horizontal="left" vertical="center" wrapText="1"/>
      <protection hidden="1"/>
    </xf>
    <xf numFmtId="0" fontId="4" fillId="8" borderId="27" xfId="0" applyFont="1" applyFill="1" applyBorder="1" applyAlignment="1" applyProtection="1">
      <alignment horizontal="center" vertical="center" wrapText="1"/>
      <protection hidden="1"/>
    </xf>
    <xf numFmtId="164" fontId="4" fillId="5" borderId="9" xfId="0" applyNumberFormat="1" applyFont="1" applyFill="1" applyBorder="1" applyAlignment="1" applyProtection="1">
      <alignment horizontal="left" vertical="center" wrapText="1"/>
      <protection hidden="1"/>
    </xf>
    <xf numFmtId="164" fontId="5" fillId="5" borderId="7" xfId="0" quotePrefix="1" applyNumberFormat="1" applyFont="1" applyFill="1" applyBorder="1" applyAlignment="1" applyProtection="1">
      <alignment horizontal="left" vertical="center" wrapText="1"/>
      <protection hidden="1"/>
    </xf>
    <xf numFmtId="164" fontId="5" fillId="0" borderId="6" xfId="0" quotePrefix="1" applyNumberFormat="1" applyFont="1" applyFill="1" applyBorder="1" applyAlignment="1" applyProtection="1">
      <alignment horizontal="left" vertical="center" wrapText="1"/>
      <protection hidden="1"/>
    </xf>
    <xf numFmtId="164" fontId="5" fillId="5" borderId="40" xfId="0" quotePrefix="1" applyNumberFormat="1" applyFont="1" applyFill="1" applyBorder="1" applyAlignment="1" applyProtection="1">
      <alignment horizontal="left" vertical="center" wrapText="1"/>
      <protection hidden="1"/>
    </xf>
    <xf numFmtId="164" fontId="5" fillId="5" borderId="24" xfId="0" quotePrefix="1" applyNumberFormat="1" applyFont="1" applyFill="1" applyBorder="1" applyAlignment="1" applyProtection="1">
      <alignment horizontal="left" vertical="center" wrapText="1"/>
      <protection hidden="1"/>
    </xf>
    <xf numFmtId="164" fontId="5" fillId="0" borderId="7" xfId="0" quotePrefix="1" applyNumberFormat="1" applyFont="1" applyFill="1" applyBorder="1" applyAlignment="1" applyProtection="1">
      <alignment horizontal="left" vertical="center" wrapText="1"/>
      <protection hidden="1"/>
    </xf>
    <xf numFmtId="0" fontId="2" fillId="2" borderId="2" xfId="0" applyFont="1" applyFill="1" applyBorder="1" applyProtection="1">
      <protection hidden="1"/>
    </xf>
    <xf numFmtId="0" fontId="2" fillId="3" borderId="2" xfId="0" applyFont="1" applyFill="1" applyBorder="1" applyProtection="1">
      <protection hidden="1"/>
    </xf>
    <xf numFmtId="0" fontId="4" fillId="8" borderId="26" xfId="0" applyFont="1" applyFill="1" applyBorder="1" applyAlignment="1" applyProtection="1">
      <alignment horizontal="center" vertical="center" wrapText="1"/>
      <protection hidden="1"/>
    </xf>
    <xf numFmtId="0" fontId="4" fillId="8" borderId="25" xfId="0" applyFont="1" applyFill="1" applyBorder="1" applyAlignment="1" applyProtection="1">
      <alignment horizontal="center" vertical="center" wrapText="1"/>
      <protection hidden="1"/>
    </xf>
    <xf numFmtId="0" fontId="2" fillId="2" borderId="0" xfId="0" applyFont="1" applyFill="1" applyProtection="1"/>
    <xf numFmtId="0" fontId="2" fillId="2" borderId="0" xfId="0" applyFont="1" applyFill="1" applyBorder="1" applyProtection="1"/>
    <xf numFmtId="0" fontId="2" fillId="3" borderId="35" xfId="0" applyFont="1" applyFill="1" applyBorder="1" applyProtection="1"/>
    <xf numFmtId="0" fontId="2" fillId="3" borderId="0" xfId="0" applyFont="1" applyFill="1" applyBorder="1" applyProtection="1"/>
    <xf numFmtId="0" fontId="2" fillId="2" borderId="36" xfId="0" applyFont="1" applyFill="1" applyBorder="1" applyProtection="1"/>
    <xf numFmtId="0" fontId="2" fillId="2" borderId="35" xfId="0" applyFont="1" applyFill="1" applyBorder="1" applyProtection="1"/>
    <xf numFmtId="0" fontId="2" fillId="2" borderId="5" xfId="0" applyFont="1" applyFill="1" applyBorder="1" applyProtection="1"/>
    <xf numFmtId="0" fontId="4" fillId="2" borderId="0" xfId="0" applyFont="1" applyFill="1" applyBorder="1" applyProtection="1"/>
    <xf numFmtId="0" fontId="4" fillId="8" borderId="27"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26" xfId="0" applyFont="1" applyFill="1" applyBorder="1" applyAlignment="1" applyProtection="1">
      <alignment horizontal="left" vertical="center" wrapText="1"/>
    </xf>
    <xf numFmtId="0" fontId="4" fillId="8" borderId="25" xfId="0" applyFont="1" applyFill="1" applyBorder="1" applyAlignment="1" applyProtection="1">
      <alignment horizontal="left" vertical="center" wrapText="1"/>
    </xf>
    <xf numFmtId="0" fontId="4" fillId="8" borderId="33" xfId="0" applyFont="1" applyFill="1" applyBorder="1" applyAlignment="1" applyProtection="1">
      <alignment horizontal="left" vertical="center" wrapText="1"/>
    </xf>
    <xf numFmtId="0" fontId="4" fillId="2" borderId="17"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xf>
    <xf numFmtId="0" fontId="4" fillId="2" borderId="39" xfId="0" applyFont="1" applyFill="1" applyBorder="1" applyProtection="1"/>
    <xf numFmtId="0" fontId="4" fillId="2" borderId="16" xfId="0" applyFont="1" applyFill="1" applyBorder="1" applyProtection="1"/>
    <xf numFmtId="0" fontId="7" fillId="6" borderId="14" xfId="0" applyFont="1" applyFill="1" applyBorder="1" applyAlignment="1" applyProtection="1">
      <alignment vertical="center"/>
    </xf>
    <xf numFmtId="0" fontId="2" fillId="2" borderId="2" xfId="0" applyFont="1" applyFill="1" applyBorder="1" applyProtection="1"/>
    <xf numFmtId="0" fontId="2" fillId="3" borderId="2" xfId="0" applyFont="1" applyFill="1" applyBorder="1" applyProtection="1"/>
    <xf numFmtId="0" fontId="3" fillId="2" borderId="0" xfId="0" applyFont="1" applyFill="1" applyBorder="1" applyAlignment="1" applyProtection="1">
      <alignment vertical="center"/>
    </xf>
    <xf numFmtId="0" fontId="2" fillId="2" borderId="0" xfId="0" applyFont="1" applyFill="1" applyAlignment="1" applyProtection="1">
      <alignment horizontal="left"/>
    </xf>
    <xf numFmtId="0" fontId="2" fillId="2" borderId="0" xfId="0" applyFont="1" applyFill="1" applyBorder="1" applyAlignment="1" applyProtection="1">
      <alignment horizontal="left"/>
    </xf>
    <xf numFmtId="0" fontId="6" fillId="2" borderId="13" xfId="0" applyFont="1" applyFill="1" applyBorder="1" applyAlignment="1" applyProtection="1">
      <alignment horizontal="left" vertical="center" wrapText="1"/>
      <protection hidden="1"/>
    </xf>
    <xf numFmtId="0" fontId="6" fillId="2" borderId="11"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5" fillId="2" borderId="10" xfId="0" applyFont="1" applyFill="1" applyBorder="1" applyAlignment="1" applyProtection="1">
      <alignment horizontal="left" vertical="center" wrapText="1"/>
      <protection hidden="1"/>
    </xf>
    <xf numFmtId="164" fontId="5" fillId="2" borderId="7" xfId="0" applyNumberFormat="1" applyFont="1" applyFill="1" applyBorder="1" applyAlignment="1" applyProtection="1">
      <alignment horizontal="left" vertical="center" wrapText="1"/>
      <protection hidden="1"/>
    </xf>
    <xf numFmtId="164" fontId="5" fillId="2" borderId="23" xfId="0" applyNumberFormat="1" applyFont="1" applyFill="1" applyBorder="1" applyAlignment="1" applyProtection="1">
      <alignment horizontal="left" vertical="center" wrapText="1"/>
      <protection hidden="1"/>
    </xf>
    <xf numFmtId="164" fontId="5" fillId="2" borderId="24" xfId="0" applyNumberFormat="1" applyFont="1" applyFill="1" applyBorder="1" applyAlignment="1" applyProtection="1">
      <alignment horizontal="left" vertical="center" wrapText="1"/>
      <protection hidden="1"/>
    </xf>
    <xf numFmtId="164" fontId="5" fillId="2" borderId="6" xfId="0" applyNumberFormat="1" applyFont="1" applyFill="1" applyBorder="1" applyAlignment="1" applyProtection="1">
      <alignment horizontal="left" vertical="center" wrapText="1"/>
      <protection hidden="1"/>
    </xf>
    <xf numFmtId="165" fontId="5" fillId="2" borderId="8" xfId="1" applyNumberFormat="1" applyFont="1" applyFill="1" applyBorder="1" applyProtection="1">
      <protection hidden="1"/>
    </xf>
    <xf numFmtId="9" fontId="5" fillId="2" borderId="8" xfId="1" applyFont="1" applyFill="1" applyBorder="1" applyAlignment="1" applyProtection="1">
      <alignment horizontal="left" vertical="center" wrapText="1"/>
      <protection hidden="1"/>
    </xf>
    <xf numFmtId="0" fontId="5" fillId="2" borderId="6" xfId="0" applyFont="1" applyFill="1" applyBorder="1" applyAlignment="1" applyProtection="1">
      <alignment wrapText="1"/>
      <protection hidden="1"/>
    </xf>
    <xf numFmtId="0" fontId="4" fillId="2" borderId="22" xfId="0" applyFont="1" applyFill="1" applyBorder="1" applyAlignment="1" applyProtection="1">
      <alignment horizontal="left" vertical="center" wrapText="1"/>
      <protection hidden="1"/>
    </xf>
    <xf numFmtId="0" fontId="4" fillId="2" borderId="20" xfId="0" applyFont="1" applyFill="1" applyBorder="1" applyAlignment="1" applyProtection="1">
      <alignment horizontal="left" vertical="center" wrapText="1"/>
      <protection hidden="1"/>
    </xf>
    <xf numFmtId="0" fontId="4" fillId="2" borderId="21" xfId="0" applyFont="1" applyFill="1" applyBorder="1" applyAlignment="1" applyProtection="1">
      <alignment horizontal="left" vertical="center" wrapText="1"/>
      <protection hidden="1"/>
    </xf>
    <xf numFmtId="0" fontId="4" fillId="2" borderId="19" xfId="0" applyFont="1" applyFill="1" applyBorder="1" applyAlignment="1" applyProtection="1">
      <alignment horizontal="left" vertical="center" wrapText="1"/>
      <protection hidden="1"/>
    </xf>
    <xf numFmtId="164" fontId="4" fillId="2" borderId="9" xfId="0" applyNumberFormat="1" applyFont="1" applyFill="1" applyBorder="1" applyAlignment="1" applyProtection="1">
      <alignment horizontal="left" vertical="center" wrapText="1"/>
      <protection hidden="1"/>
    </xf>
    <xf numFmtId="164" fontId="4" fillId="2" borderId="8" xfId="0" applyNumberFormat="1" applyFont="1" applyFill="1" applyBorder="1" applyAlignment="1" applyProtection="1">
      <alignment horizontal="left" vertical="center" wrapText="1"/>
      <protection hidden="1"/>
    </xf>
    <xf numFmtId="164" fontId="4" fillId="2" borderId="18" xfId="0" applyNumberFormat="1" applyFont="1" applyFill="1" applyBorder="1" applyAlignment="1" applyProtection="1">
      <alignment horizontal="left" vertical="center" wrapText="1"/>
      <protection hidden="1"/>
    </xf>
    <xf numFmtId="165" fontId="4" fillId="2" borderId="8" xfId="1" applyNumberFormat="1" applyFont="1" applyFill="1" applyBorder="1" applyProtection="1">
      <protection hidden="1"/>
    </xf>
    <xf numFmtId="9" fontId="4" fillId="2" borderId="8" xfId="1" applyFont="1" applyFill="1" applyBorder="1" applyAlignment="1" applyProtection="1">
      <alignment horizontal="left" vertical="center" wrapText="1"/>
      <protection hidden="1"/>
    </xf>
    <xf numFmtId="0" fontId="4" fillId="2" borderId="18" xfId="0" applyFont="1" applyFill="1" applyBorder="1" applyAlignment="1" applyProtection="1">
      <alignment wrapText="1"/>
      <protection hidden="1"/>
    </xf>
    <xf numFmtId="165" fontId="5" fillId="2" borderId="23" xfId="1" applyNumberFormat="1" applyFont="1" applyFill="1" applyBorder="1" applyProtection="1">
      <protection hidden="1"/>
    </xf>
    <xf numFmtId="9" fontId="5" fillId="2" borderId="23" xfId="1" applyFont="1" applyFill="1" applyBorder="1" applyAlignment="1" applyProtection="1">
      <alignment horizontal="left" vertical="center" wrapText="1"/>
      <protection hidden="1"/>
    </xf>
    <xf numFmtId="164" fontId="5" fillId="5" borderId="6" xfId="0" quotePrefix="1" applyNumberFormat="1" applyFont="1" applyFill="1" applyBorder="1" applyAlignment="1" applyProtection="1">
      <alignment horizontal="left" vertical="center" wrapText="1"/>
      <protection hidden="1"/>
    </xf>
    <xf numFmtId="164" fontId="5" fillId="0" borderId="23" xfId="0" applyNumberFormat="1" applyFont="1" applyFill="1" applyBorder="1" applyAlignment="1" applyProtection="1">
      <alignment horizontal="left" vertical="center" wrapText="1"/>
      <protection hidden="1"/>
    </xf>
    <xf numFmtId="164" fontId="5" fillId="0" borderId="7" xfId="0" applyNumberFormat="1" applyFont="1" applyFill="1" applyBorder="1" applyAlignment="1" applyProtection="1">
      <alignment horizontal="left" vertical="center" wrapText="1"/>
      <protection hidden="1"/>
    </xf>
    <xf numFmtId="164" fontId="5" fillId="0" borderId="6" xfId="0" applyNumberFormat="1" applyFont="1" applyFill="1" applyBorder="1" applyAlignment="1" applyProtection="1">
      <alignment horizontal="left" vertical="center" wrapText="1"/>
      <protection hidden="1"/>
    </xf>
    <xf numFmtId="0" fontId="6" fillId="2" borderId="42" xfId="0" applyFont="1" applyFill="1" applyBorder="1" applyAlignment="1" applyProtection="1">
      <alignment horizontal="left" vertical="center" wrapText="1"/>
      <protection hidden="1"/>
    </xf>
    <xf numFmtId="0" fontId="6" fillId="2" borderId="43" xfId="0" applyFont="1" applyFill="1" applyBorder="1" applyAlignment="1" applyProtection="1">
      <alignment horizontal="left" vertical="center" wrapText="1"/>
      <protection hidden="1"/>
    </xf>
    <xf numFmtId="0" fontId="6" fillId="2" borderId="44" xfId="0" applyFont="1" applyFill="1" applyBorder="1" applyAlignment="1" applyProtection="1">
      <alignment horizontal="left" vertical="center" wrapText="1"/>
      <protection hidden="1"/>
    </xf>
    <xf numFmtId="0" fontId="5" fillId="2" borderId="45" xfId="0" applyFont="1" applyFill="1" applyBorder="1" applyAlignment="1" applyProtection="1">
      <alignment horizontal="left" vertical="center" wrapText="1"/>
      <protection hidden="1"/>
    </xf>
    <xf numFmtId="164" fontId="4" fillId="2" borderId="46" xfId="0" applyNumberFormat="1" applyFont="1" applyFill="1" applyBorder="1" applyAlignment="1" applyProtection="1">
      <alignment horizontal="left" vertical="center" wrapText="1"/>
      <protection hidden="1"/>
    </xf>
    <xf numFmtId="164" fontId="4" fillId="2" borderId="39" xfId="0" applyNumberFormat="1" applyFont="1" applyFill="1" applyBorder="1" applyAlignment="1" applyProtection="1">
      <alignment horizontal="left" vertical="center" wrapText="1"/>
      <protection hidden="1"/>
    </xf>
    <xf numFmtId="165" fontId="4" fillId="2" borderId="46" xfId="1" applyNumberFormat="1" applyFont="1" applyFill="1" applyBorder="1" applyProtection="1">
      <protection hidden="1"/>
    </xf>
    <xf numFmtId="9" fontId="4" fillId="2" borderId="46" xfId="1" applyFont="1" applyFill="1" applyBorder="1" applyAlignment="1" applyProtection="1">
      <alignment horizontal="left" vertical="center" wrapText="1"/>
      <protection hidden="1"/>
    </xf>
    <xf numFmtId="0" fontId="5" fillId="2" borderId="41" xfId="0" applyFont="1" applyFill="1" applyBorder="1" applyAlignment="1" applyProtection="1">
      <alignment wrapText="1"/>
      <protection hidden="1"/>
    </xf>
    <xf numFmtId="0" fontId="6" fillId="2" borderId="47" xfId="0" applyFont="1" applyFill="1" applyBorder="1" applyAlignment="1" applyProtection="1">
      <alignment horizontal="left" vertical="center" wrapText="1"/>
      <protection hidden="1"/>
    </xf>
    <xf numFmtId="0" fontId="6" fillId="2" borderId="48" xfId="0" applyFont="1" applyFill="1" applyBorder="1" applyAlignment="1" applyProtection="1">
      <alignment horizontal="left" vertical="center" wrapText="1"/>
      <protection hidden="1"/>
    </xf>
    <xf numFmtId="0" fontId="6" fillId="2" borderId="49" xfId="0" applyFont="1" applyFill="1" applyBorder="1" applyAlignment="1" applyProtection="1">
      <alignment horizontal="left" vertical="center" wrapText="1"/>
      <protection hidden="1"/>
    </xf>
    <xf numFmtId="0" fontId="5" fillId="2" borderId="50" xfId="0" applyFont="1" applyFill="1" applyBorder="1" applyAlignment="1" applyProtection="1">
      <alignment horizontal="left" vertical="center" wrapText="1"/>
      <protection hidden="1"/>
    </xf>
    <xf numFmtId="0" fontId="5" fillId="2" borderId="51" xfId="0" applyFont="1" applyFill="1" applyBorder="1" applyAlignment="1" applyProtection="1">
      <alignment wrapText="1"/>
      <protection hidden="1"/>
    </xf>
    <xf numFmtId="0" fontId="2" fillId="9" borderId="52" xfId="0" applyFont="1" applyFill="1" applyBorder="1" applyAlignment="1" applyProtection="1">
      <alignment horizontal="left" vertical="center" wrapText="1"/>
    </xf>
    <xf numFmtId="0" fontId="4" fillId="2" borderId="3" xfId="0" applyFont="1" applyFill="1" applyBorder="1" applyProtection="1"/>
    <xf numFmtId="0" fontId="4" fillId="2" borderId="2" xfId="0" applyFont="1" applyFill="1" applyBorder="1" applyProtection="1"/>
    <xf numFmtId="0" fontId="9" fillId="6" borderId="3" xfId="0" applyFont="1" applyFill="1" applyBorder="1" applyAlignment="1" applyProtection="1">
      <alignment horizontal="left" vertical="center"/>
    </xf>
    <xf numFmtId="0" fontId="8" fillId="6" borderId="2" xfId="0" applyFont="1" applyFill="1" applyBorder="1" applyAlignment="1" applyProtection="1"/>
    <xf numFmtId="0" fontId="7" fillId="6" borderId="2" xfId="0" applyFont="1" applyFill="1" applyBorder="1" applyAlignment="1" applyProtection="1">
      <alignment vertical="center"/>
    </xf>
    <xf numFmtId="0" fontId="6" fillId="2" borderId="31" xfId="0" applyFont="1" applyFill="1" applyBorder="1" applyAlignment="1" applyProtection="1">
      <alignment horizontal="left" vertical="center" wrapText="1"/>
      <protection hidden="1"/>
    </xf>
    <xf numFmtId="0" fontId="6" fillId="2" borderId="30" xfId="0" applyFont="1" applyFill="1" applyBorder="1" applyAlignment="1" applyProtection="1">
      <alignment horizontal="left" vertical="center" wrapText="1"/>
      <protection hidden="1"/>
    </xf>
    <xf numFmtId="0" fontId="6" fillId="2" borderId="32" xfId="0" applyFont="1" applyFill="1" applyBorder="1" applyAlignment="1" applyProtection="1">
      <alignment horizontal="left" vertical="center" wrapText="1"/>
      <protection hidden="1"/>
    </xf>
    <xf numFmtId="0" fontId="5" fillId="2" borderId="29" xfId="0" applyFont="1" applyFill="1" applyBorder="1" applyAlignment="1" applyProtection="1">
      <alignment horizontal="left" vertical="center" wrapText="1"/>
      <protection hidden="1"/>
    </xf>
    <xf numFmtId="164" fontId="5" fillId="0" borderId="28" xfId="0" quotePrefix="1" applyNumberFormat="1" applyFont="1" applyFill="1" applyBorder="1" applyAlignment="1" applyProtection="1">
      <alignment horizontal="left" vertical="center" wrapText="1"/>
      <protection hidden="1"/>
    </xf>
    <xf numFmtId="164" fontId="4" fillId="2" borderId="38" xfId="0" applyNumberFormat="1" applyFont="1" applyFill="1" applyBorder="1" applyAlignment="1" applyProtection="1">
      <alignment horizontal="left" vertical="center" wrapText="1"/>
      <protection hidden="1"/>
    </xf>
    <xf numFmtId="164" fontId="4" fillId="2" borderId="28" xfId="0" applyNumberFormat="1" applyFont="1" applyFill="1" applyBorder="1" applyAlignment="1" applyProtection="1">
      <alignment horizontal="left" vertical="center" wrapText="1"/>
      <protection hidden="1"/>
    </xf>
    <xf numFmtId="164" fontId="5" fillId="5" borderId="28" xfId="0" quotePrefix="1" applyNumberFormat="1" applyFont="1" applyFill="1" applyBorder="1" applyAlignment="1" applyProtection="1">
      <alignment horizontal="left" vertical="center" wrapText="1"/>
      <protection hidden="1"/>
    </xf>
    <xf numFmtId="164" fontId="4" fillId="2" borderId="38" xfId="1" applyNumberFormat="1" applyFont="1" applyFill="1" applyBorder="1" applyProtection="1">
      <protection hidden="1"/>
    </xf>
    <xf numFmtId="164" fontId="5" fillId="0" borderId="1" xfId="0" quotePrefix="1" applyNumberFormat="1" applyFont="1" applyFill="1" applyBorder="1" applyAlignment="1" applyProtection="1">
      <alignment horizontal="left" vertical="center" wrapText="1"/>
      <protection hidden="1"/>
    </xf>
    <xf numFmtId="9" fontId="4" fillId="2" borderId="38" xfId="1" applyFont="1" applyFill="1" applyBorder="1" applyAlignment="1" applyProtection="1">
      <alignment horizontal="left" vertical="center" wrapText="1"/>
      <protection hidden="1"/>
    </xf>
    <xf numFmtId="0" fontId="5" fillId="2" borderId="1" xfId="0" applyFont="1" applyFill="1" applyBorder="1" applyAlignment="1" applyProtection="1">
      <alignment wrapText="1"/>
      <protection hidden="1"/>
    </xf>
    <xf numFmtId="0" fontId="4" fillId="0" borderId="5"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4" fillId="0" borderId="17" xfId="0" applyFont="1" applyFill="1" applyBorder="1" applyAlignment="1" applyProtection="1">
      <alignment horizontal="left" vertical="center" wrapText="1"/>
    </xf>
    <xf numFmtId="0" fontId="5" fillId="0" borderId="5" xfId="0" applyFont="1" applyFill="1" applyBorder="1"/>
    <xf numFmtId="0" fontId="4" fillId="0" borderId="5" xfId="0" applyFont="1" applyFill="1" applyBorder="1" applyAlignment="1" applyProtection="1">
      <alignment horizontal="left" vertical="center" wrapText="1"/>
    </xf>
    <xf numFmtId="0" fontId="6" fillId="0" borderId="53" xfId="0" applyFont="1" applyFill="1" applyBorder="1" applyAlignment="1" applyProtection="1">
      <alignment horizontal="left" vertical="center" wrapText="1"/>
      <protection hidden="1"/>
    </xf>
    <xf numFmtId="0" fontId="6" fillId="0" borderId="54" xfId="0" applyFont="1" applyFill="1" applyBorder="1" applyAlignment="1" applyProtection="1">
      <alignment horizontal="left" vertical="center" wrapText="1"/>
      <protection hidden="1"/>
    </xf>
    <xf numFmtId="0" fontId="6" fillId="0" borderId="55" xfId="0" applyFont="1" applyFill="1" applyBorder="1" applyAlignment="1" applyProtection="1">
      <alignment horizontal="left" vertical="center" wrapText="1"/>
      <protection hidden="1"/>
    </xf>
    <xf numFmtId="0" fontId="5" fillId="0" borderId="56" xfId="0" applyFont="1" applyFill="1" applyBorder="1" applyAlignment="1" applyProtection="1">
      <alignment horizontal="left" vertical="center" wrapText="1"/>
      <protection hidden="1"/>
    </xf>
    <xf numFmtId="164" fontId="5" fillId="0" borderId="39" xfId="0" quotePrefix="1" applyNumberFormat="1" applyFont="1" applyFill="1" applyBorder="1" applyAlignment="1" applyProtection="1">
      <alignment horizontal="left" vertical="center" wrapText="1"/>
      <protection hidden="1"/>
    </xf>
    <xf numFmtId="164" fontId="4" fillId="0" borderId="46" xfId="0" applyNumberFormat="1" applyFont="1" applyFill="1" applyBorder="1" applyAlignment="1" applyProtection="1">
      <alignment horizontal="left" vertical="center" wrapText="1"/>
      <protection hidden="1"/>
    </xf>
    <xf numFmtId="164" fontId="4" fillId="0" borderId="39" xfId="0" applyNumberFormat="1" applyFont="1" applyFill="1" applyBorder="1" applyAlignment="1" applyProtection="1">
      <alignment horizontal="left" vertical="center" wrapText="1"/>
      <protection hidden="1"/>
    </xf>
    <xf numFmtId="165" fontId="4" fillId="0" borderId="46" xfId="1" applyNumberFormat="1" applyFont="1" applyFill="1" applyBorder="1" applyProtection="1">
      <protection hidden="1"/>
    </xf>
    <xf numFmtId="9" fontId="4" fillId="0" borderId="46" xfId="1" applyFont="1" applyFill="1" applyBorder="1" applyAlignment="1" applyProtection="1">
      <alignment horizontal="left" vertical="center" wrapText="1"/>
      <protection hidden="1"/>
    </xf>
    <xf numFmtId="0" fontId="5" fillId="0" borderId="4" xfId="0" applyFont="1" applyFill="1" applyBorder="1" applyAlignment="1" applyProtection="1">
      <alignment wrapText="1"/>
      <protection hidden="1"/>
    </xf>
    <xf numFmtId="0" fontId="5" fillId="0" borderId="4" xfId="0" applyFont="1" applyFill="1" applyBorder="1"/>
    <xf numFmtId="0" fontId="5" fillId="0" borderId="4" xfId="0" applyFont="1" applyFill="1" applyBorder="1" applyAlignment="1">
      <alignment horizontal="left" vertical="center" wrapText="1"/>
    </xf>
    <xf numFmtId="0" fontId="5" fillId="0" borderId="0" xfId="0" applyFont="1" applyFill="1"/>
    <xf numFmtId="164" fontId="5" fillId="0" borderId="4" xfId="0" quotePrefix="1" applyNumberFormat="1" applyFont="1" applyFill="1" applyBorder="1" applyAlignment="1" applyProtection="1">
      <alignment horizontal="left" vertical="center" wrapText="1"/>
      <protection hidden="1"/>
    </xf>
    <xf numFmtId="0" fontId="6" fillId="0" borderId="22" xfId="0" applyFont="1" applyFill="1" applyBorder="1" applyAlignment="1" applyProtection="1">
      <alignment horizontal="left" vertical="center" wrapText="1"/>
      <protection hidden="1"/>
    </xf>
    <xf numFmtId="0" fontId="6" fillId="0" borderId="20" xfId="0" applyFont="1" applyFill="1" applyBorder="1" applyAlignment="1" applyProtection="1">
      <alignment horizontal="left" vertical="center" wrapText="1"/>
      <protection hidden="1"/>
    </xf>
    <xf numFmtId="0" fontId="6" fillId="0" borderId="21" xfId="0" applyFont="1" applyFill="1" applyBorder="1" applyAlignment="1" applyProtection="1">
      <alignment horizontal="left" vertical="center" wrapText="1"/>
      <protection hidden="1"/>
    </xf>
    <xf numFmtId="0" fontId="5" fillId="0" borderId="19" xfId="0" applyFont="1" applyFill="1" applyBorder="1" applyAlignment="1" applyProtection="1">
      <alignment horizontal="left" vertical="center" wrapText="1"/>
      <protection hidden="1"/>
    </xf>
    <xf numFmtId="164" fontId="5" fillId="0" borderId="9" xfId="0" quotePrefix="1" applyNumberFormat="1" applyFont="1" applyFill="1" applyBorder="1" applyAlignment="1" applyProtection="1">
      <alignment horizontal="left" vertical="center" wrapText="1"/>
      <protection hidden="1"/>
    </xf>
    <xf numFmtId="164" fontId="5" fillId="0" borderId="8" xfId="0" applyNumberFormat="1" applyFont="1" applyFill="1" applyBorder="1" applyAlignment="1" applyProtection="1">
      <alignment horizontal="left" vertical="center" wrapText="1"/>
      <protection hidden="1"/>
    </xf>
    <xf numFmtId="164" fontId="5" fillId="0" borderId="9" xfId="0" applyNumberFormat="1" applyFont="1" applyFill="1" applyBorder="1" applyAlignment="1" applyProtection="1">
      <alignment horizontal="left" vertical="center" wrapText="1"/>
      <protection hidden="1"/>
    </xf>
    <xf numFmtId="164" fontId="5" fillId="0" borderId="18" xfId="0" quotePrefix="1" applyNumberFormat="1" applyFont="1" applyFill="1" applyBorder="1" applyAlignment="1" applyProtection="1">
      <alignment horizontal="left" vertical="center" wrapText="1"/>
      <protection hidden="1"/>
    </xf>
    <xf numFmtId="165" fontId="5" fillId="0" borderId="8" xfId="1" applyNumberFormat="1" applyFont="1" applyFill="1" applyBorder="1" applyProtection="1">
      <protection hidden="1"/>
    </xf>
    <xf numFmtId="9" fontId="5" fillId="0" borderId="8" xfId="1" applyFont="1" applyFill="1" applyBorder="1" applyAlignment="1" applyProtection="1">
      <alignment horizontal="left" vertical="center" wrapText="1"/>
      <protection hidden="1"/>
    </xf>
    <xf numFmtId="0" fontId="5" fillId="0" borderId="18" xfId="0" applyFont="1" applyFill="1" applyBorder="1" applyAlignment="1" applyProtection="1">
      <alignment wrapText="1"/>
      <protection hidden="1"/>
    </xf>
    <xf numFmtId="164" fontId="5" fillId="0" borderId="24" xfId="0" quotePrefix="1" applyNumberFormat="1" applyFont="1" applyFill="1" applyBorder="1" applyAlignment="1" applyProtection="1">
      <alignment horizontal="left" vertical="center" wrapText="1"/>
      <protection hidden="1"/>
    </xf>
    <xf numFmtId="165" fontId="5" fillId="0" borderId="23" xfId="1" applyNumberFormat="1" applyFont="1" applyFill="1" applyBorder="1" applyProtection="1">
      <protection hidden="1"/>
    </xf>
    <xf numFmtId="9" fontId="5" fillId="0" borderId="23" xfId="1" applyFont="1" applyFill="1" applyBorder="1" applyAlignment="1" applyProtection="1">
      <alignment horizontal="left" vertical="center" wrapText="1"/>
      <protection hidden="1"/>
    </xf>
    <xf numFmtId="0" fontId="4" fillId="7" borderId="0" xfId="0" applyFont="1" applyFill="1" applyBorder="1" applyAlignment="1" applyProtection="1">
      <alignment horizontal="left" vertical="center"/>
    </xf>
    <xf numFmtId="0" fontId="4" fillId="8" borderId="33" xfId="0" applyFont="1" applyFill="1" applyBorder="1" applyAlignment="1">
      <alignment horizontal="center" vertical="center" wrapText="1"/>
    </xf>
    <xf numFmtId="49" fontId="4" fillId="2" borderId="17" xfId="0" applyNumberFormat="1" applyFont="1" applyFill="1" applyBorder="1" applyAlignment="1" applyProtection="1">
      <alignment horizontal="left" vertical="center" wrapText="1"/>
    </xf>
    <xf numFmtId="0" fontId="4" fillId="2" borderId="16" xfId="0" applyFont="1" applyFill="1" applyBorder="1" applyAlignment="1" applyProtection="1">
      <alignment horizontal="left" vertical="center" wrapText="1"/>
    </xf>
    <xf numFmtId="0" fontId="13" fillId="2" borderId="15" xfId="0" applyFont="1" applyFill="1" applyBorder="1" applyAlignment="1" applyProtection="1">
      <alignment horizontal="left" vertical="center" wrapText="1"/>
    </xf>
    <xf numFmtId="0" fontId="13" fillId="2" borderId="14" xfId="0" applyFont="1" applyFill="1" applyBorder="1" applyAlignment="1" applyProtection="1">
      <alignment horizontal="left" vertical="center" wrapText="1"/>
    </xf>
    <xf numFmtId="0" fontId="4" fillId="9" borderId="36" xfId="0" applyFont="1" applyFill="1" applyBorder="1" applyAlignment="1" applyProtection="1">
      <alignment horizontal="left"/>
    </xf>
    <xf numFmtId="0" fontId="4" fillId="9" borderId="35" xfId="0" applyFont="1" applyFill="1" applyBorder="1" applyAlignment="1" applyProtection="1">
      <alignment horizontal="left"/>
    </xf>
    <xf numFmtId="0" fontId="4" fillId="9" borderId="37" xfId="0" applyFont="1" applyFill="1" applyBorder="1" applyAlignment="1" applyProtection="1">
      <alignment horizontal="left"/>
    </xf>
    <xf numFmtId="0" fontId="4" fillId="3" borderId="5" xfId="0" applyFont="1" applyFill="1" applyBorder="1" applyAlignment="1" applyProtection="1">
      <alignment horizontal="left"/>
    </xf>
    <xf numFmtId="0" fontId="4" fillId="3" borderId="0" xfId="0" applyFont="1" applyFill="1" applyBorder="1" applyAlignment="1" applyProtection="1">
      <alignment horizontal="left"/>
    </xf>
    <xf numFmtId="0" fontId="4" fillId="3" borderId="4" xfId="0" applyFont="1" applyFill="1" applyBorder="1" applyAlignment="1" applyProtection="1">
      <alignment horizontal="left"/>
    </xf>
    <xf numFmtId="0" fontId="4" fillId="5" borderId="3" xfId="0" applyFont="1" applyFill="1" applyBorder="1" applyAlignment="1" applyProtection="1">
      <alignment horizontal="left"/>
    </xf>
    <xf numFmtId="0" fontId="4" fillId="5" borderId="2" xfId="0" applyFont="1" applyFill="1" applyBorder="1" applyAlignment="1" applyProtection="1">
      <alignment horizontal="left"/>
    </xf>
    <xf numFmtId="0" fontId="4" fillId="5" borderId="1" xfId="0" applyFont="1" applyFill="1" applyBorder="1" applyAlignment="1" applyProtection="1">
      <alignment horizontal="left"/>
    </xf>
    <xf numFmtId="0" fontId="4" fillId="8" borderId="16" xfId="0" applyFont="1" applyFill="1" applyBorder="1" applyAlignment="1">
      <alignment horizontal="left" vertical="center"/>
    </xf>
    <xf numFmtId="0" fontId="4" fillId="8" borderId="15" xfId="0" applyFont="1" applyFill="1" applyBorder="1" applyAlignment="1">
      <alignment horizontal="left" vertical="center"/>
    </xf>
    <xf numFmtId="0" fontId="4" fillId="8" borderId="14" xfId="0" applyFont="1" applyFill="1" applyBorder="1" applyAlignment="1">
      <alignment horizontal="left" vertical="center"/>
    </xf>
    <xf numFmtId="0" fontId="18" fillId="4" borderId="16" xfId="0" applyFont="1" applyFill="1" applyBorder="1" applyAlignment="1">
      <alignment horizontal="left" vertical="center" wrapText="1"/>
    </xf>
    <xf numFmtId="0" fontId="18" fillId="4" borderId="15" xfId="0" applyFont="1" applyFill="1" applyBorder="1" applyAlignment="1">
      <alignment horizontal="left" vertical="center" wrapText="1"/>
    </xf>
    <xf numFmtId="0" fontId="18" fillId="4" borderId="14" xfId="0" applyFont="1" applyFill="1" applyBorder="1" applyAlignment="1">
      <alignment horizontal="left" vertical="center" wrapText="1"/>
    </xf>
    <xf numFmtId="0" fontId="2" fillId="9" borderId="15" xfId="0" applyFont="1" applyFill="1" applyBorder="1" applyAlignment="1" applyProtection="1">
      <alignment horizontal="left" vertical="center" wrapText="1"/>
      <protection locked="0"/>
    </xf>
    <xf numFmtId="0" fontId="2" fillId="8" borderId="16" xfId="0" applyFont="1" applyFill="1" applyBorder="1" applyAlignment="1" applyProtection="1">
      <alignment horizontal="left" vertical="top" wrapText="1"/>
    </xf>
    <xf numFmtId="0" fontId="2" fillId="8" borderId="15" xfId="0" applyFont="1" applyFill="1" applyBorder="1" applyAlignment="1" applyProtection="1">
      <alignment horizontal="left" vertical="top" wrapText="1"/>
    </xf>
    <xf numFmtId="0" fontId="2" fillId="8" borderId="14" xfId="0" applyFont="1" applyFill="1" applyBorder="1" applyAlignment="1" applyProtection="1">
      <alignment horizontal="left" vertical="top" wrapText="1"/>
    </xf>
    <xf numFmtId="0" fontId="2" fillId="8" borderId="36" xfId="0" applyFont="1" applyFill="1" applyBorder="1" applyAlignment="1">
      <alignment horizontal="left" vertical="top" wrapText="1"/>
    </xf>
    <xf numFmtId="0" fontId="2" fillId="8" borderId="35" xfId="0" applyFont="1" applyFill="1" applyBorder="1" applyAlignment="1">
      <alignment horizontal="left" vertical="top" wrapText="1"/>
    </xf>
    <xf numFmtId="0" fontId="15" fillId="8" borderId="16" xfId="0" applyFont="1" applyFill="1" applyBorder="1" applyAlignment="1">
      <alignment horizontal="left" vertical="top" wrapText="1"/>
    </xf>
    <xf numFmtId="0" fontId="15" fillId="8" borderId="15" xfId="0" applyFont="1" applyFill="1" applyBorder="1" applyAlignment="1">
      <alignment horizontal="left" vertical="top" wrapText="1"/>
    </xf>
    <xf numFmtId="0" fontId="2" fillId="8" borderId="15" xfId="0" applyFont="1" applyFill="1" applyBorder="1" applyAlignment="1">
      <alignment horizontal="left" vertical="top" wrapText="1"/>
    </xf>
    <xf numFmtId="0" fontId="2" fillId="8" borderId="14" xfId="0" applyFont="1" applyFill="1" applyBorder="1" applyAlignment="1">
      <alignment horizontal="left" vertical="top" wrapText="1"/>
    </xf>
    <xf numFmtId="0" fontId="17" fillId="4" borderId="16" xfId="0" applyFont="1" applyFill="1" applyBorder="1" applyAlignment="1" applyProtection="1">
      <alignment horizontal="left" vertical="center" wrapText="1"/>
    </xf>
    <xf numFmtId="0" fontId="17" fillId="4" borderId="15" xfId="0" applyFont="1" applyFill="1" applyBorder="1" applyAlignment="1" applyProtection="1">
      <alignment horizontal="left" vertical="center" wrapText="1"/>
    </xf>
    <xf numFmtId="0" fontId="17" fillId="4" borderId="14" xfId="0" applyFont="1" applyFill="1" applyBorder="1" applyAlignment="1" applyProtection="1">
      <alignment horizontal="left" vertical="center" wrapText="1"/>
    </xf>
    <xf numFmtId="0" fontId="2" fillId="9" borderId="16" xfId="0" applyFont="1" applyFill="1" applyBorder="1" applyAlignment="1" applyProtection="1">
      <alignment horizontal="left" vertical="center" wrapText="1"/>
    </xf>
    <xf numFmtId="0" fontId="2" fillId="9" borderId="15" xfId="0" applyFont="1" applyFill="1" applyBorder="1" applyAlignment="1" applyProtection="1">
      <alignment horizontal="left" vertical="center" wrapText="1"/>
    </xf>
  </cellXfs>
  <cellStyles count="3">
    <cellStyle name="Normal 2" xfId="2"/>
    <cellStyle name="Prozent" xfId="1" builtinId="5"/>
    <cellStyle name="Standard" xfId="0" builtinId="0"/>
  </cellStyles>
  <dxfs count="0"/>
  <tableStyles count="0" defaultTableStyle="TableStyleMedium2" defaultPivotStyle="PivotStyleLight16"/>
  <colors>
    <mruColors>
      <color rgb="FF813D05"/>
      <color rgb="FF4923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75760</xdr:colOff>
      <xdr:row>2</xdr:row>
      <xdr:rowOff>7417</xdr:rowOff>
    </xdr:from>
    <xdr:to>
      <xdr:col>26</xdr:col>
      <xdr:colOff>1333500</xdr:colOff>
      <xdr:row>6</xdr:row>
      <xdr:rowOff>537088</xdr:rowOff>
    </xdr:to>
    <xdr:pic>
      <xdr:nvPicPr>
        <xdr:cNvPr id="3" name="Picture 1">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24470966" y="399623"/>
          <a:ext cx="1257740" cy="1314083"/>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lene.suess/AppData/Local/Microsoft/Windows/Temporary%20Internet%20Files/Content.Outlook/9LDJVFGC/140711_GRMF_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alc"/>
      <sheetName val="Output"/>
      <sheetName val="Graphs"/>
      <sheetName val="Lists"/>
    </sheetNames>
    <sheetDataSet>
      <sheetData sheetId="0"/>
      <sheetData sheetId="1">
        <row r="65">
          <cell r="E65">
            <v>-12000000</v>
          </cell>
        </row>
        <row r="66">
          <cell r="E66">
            <v>-12000000</v>
          </cell>
        </row>
        <row r="123">
          <cell r="E123">
            <v>0</v>
          </cell>
        </row>
        <row r="168">
          <cell r="E168">
            <v>0</v>
          </cell>
        </row>
        <row r="183">
          <cell r="E183">
            <v>0</v>
          </cell>
        </row>
      </sheetData>
      <sheetData sheetId="2">
        <row r="8">
          <cell r="E8">
            <v>-7</v>
          </cell>
        </row>
        <row r="9">
          <cell r="E9">
            <v>0</v>
          </cell>
        </row>
        <row r="10">
          <cell r="E10">
            <v>0</v>
          </cell>
        </row>
        <row r="11">
          <cell r="E11">
            <v>50211632.765978098</v>
          </cell>
        </row>
        <row r="12">
          <cell r="E12">
            <v>9011898.6032074485</v>
          </cell>
        </row>
        <row r="14">
          <cell r="E14">
            <v>0.84783246802644385</v>
          </cell>
        </row>
        <row r="15">
          <cell r="E15">
            <v>0.15216753197355617</v>
          </cell>
        </row>
        <row r="16">
          <cell r="E16">
            <v>0.13250073382304103</v>
          </cell>
        </row>
        <row r="18">
          <cell r="E18">
            <v>-3438696.3269529231</v>
          </cell>
        </row>
        <row r="74">
          <cell r="G74">
            <v>37</v>
          </cell>
        </row>
      </sheetData>
      <sheetData sheetId="3"/>
      <sheetData sheetId="4">
        <row r="2">
          <cell r="A2">
            <v>1</v>
          </cell>
          <cell r="C2">
            <v>5</v>
          </cell>
        </row>
        <row r="3">
          <cell r="C3">
            <v>10</v>
          </cell>
        </row>
        <row r="4">
          <cell r="C4">
            <v>15</v>
          </cell>
        </row>
        <row r="5">
          <cell r="C5">
            <v>20</v>
          </cell>
        </row>
        <row r="6">
          <cell r="A6">
            <v>1</v>
          </cell>
          <cell r="C6">
            <v>25</v>
          </cell>
        </row>
        <row r="7">
          <cell r="A7">
            <v>2</v>
          </cell>
          <cell r="B7" t="str">
            <v>Maintenance</v>
          </cell>
          <cell r="C7">
            <v>30</v>
          </cell>
        </row>
        <row r="8">
          <cell r="A8">
            <v>3</v>
          </cell>
          <cell r="B8" t="str">
            <v>Insurance</v>
          </cell>
        </row>
        <row r="9">
          <cell r="A9">
            <v>4</v>
          </cell>
          <cell r="B9" t="str">
            <v>Staff</v>
          </cell>
        </row>
        <row r="10">
          <cell r="B10" t="str">
            <v>Planning expenses</v>
          </cell>
        </row>
        <row r="11">
          <cell r="A11">
            <v>1</v>
          </cell>
          <cell r="B11" t="str">
            <v>Others</v>
          </cell>
        </row>
        <row r="12">
          <cell r="A12">
            <v>2</v>
          </cell>
        </row>
        <row r="13">
          <cell r="A13">
            <v>3</v>
          </cell>
        </row>
        <row r="14">
          <cell r="A14">
            <v>4</v>
          </cell>
        </row>
        <row r="15">
          <cell r="A15">
            <v>5</v>
          </cell>
        </row>
        <row r="17">
          <cell r="A17">
            <v>1</v>
          </cell>
        </row>
        <row r="18">
          <cell r="A18">
            <v>2</v>
          </cell>
        </row>
        <row r="19">
          <cell r="A19">
            <v>3</v>
          </cell>
        </row>
        <row r="20">
          <cell r="A20">
            <v>4</v>
          </cell>
        </row>
        <row r="21">
          <cell r="A21">
            <v>5</v>
          </cell>
        </row>
        <row r="22">
          <cell r="A22">
            <v>6</v>
          </cell>
        </row>
        <row r="24">
          <cell r="A24">
            <v>1</v>
          </cell>
        </row>
        <row r="25">
          <cell r="A25">
            <v>2</v>
          </cell>
        </row>
        <row r="26">
          <cell r="A26">
            <v>3</v>
          </cell>
        </row>
        <row r="27">
          <cell r="A27">
            <v>4</v>
          </cell>
        </row>
        <row r="28">
          <cell r="A28">
            <v>5</v>
          </cell>
        </row>
        <row r="29">
          <cell r="A29">
            <v>6</v>
          </cell>
        </row>
        <row r="30">
          <cell r="A30">
            <v>7</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B1:AC159"/>
  <sheetViews>
    <sheetView tabSelected="1" zoomScale="55" zoomScaleNormal="55" zoomScaleSheetLayoutView="25" zoomScalePageLayoutView="70" workbookViewId="0">
      <selection activeCell="Z129" sqref="Z129"/>
    </sheetView>
  </sheetViews>
  <sheetFormatPr baseColWidth="10" defaultColWidth="9.140625" defaultRowHeight="14.25" x14ac:dyDescent="0.2"/>
  <cols>
    <col min="1" max="1" width="4.42578125" style="1" customWidth="1"/>
    <col min="2" max="2" width="5.140625" style="1" customWidth="1"/>
    <col min="3" max="3" width="4.5703125" style="1" customWidth="1"/>
    <col min="4" max="4" width="12.7109375" style="1" customWidth="1"/>
    <col min="5" max="6" width="10.85546875" style="1" hidden="1" customWidth="1"/>
    <col min="7" max="7" width="4.5703125" style="1" hidden="1" customWidth="1"/>
    <col min="8" max="8" width="19.28515625" style="1" customWidth="1"/>
    <col min="9" max="9" width="8.28515625" style="1" customWidth="1"/>
    <col min="10" max="10" width="72.42578125" style="1" customWidth="1"/>
    <col min="11" max="11" width="14.7109375" style="1" customWidth="1"/>
    <col min="12" max="13" width="15.7109375" style="1" customWidth="1"/>
    <col min="14" max="14" width="19.140625" style="1" customWidth="1"/>
    <col min="15" max="15" width="18.5703125" style="1" customWidth="1"/>
    <col min="16" max="16" width="22.7109375" style="1" customWidth="1"/>
    <col min="17" max="17" width="15.5703125" style="1" customWidth="1"/>
    <col min="18" max="19" width="14.28515625" style="1" customWidth="1"/>
    <col min="20" max="20" width="3.7109375" style="1" hidden="1" customWidth="1"/>
    <col min="21" max="21" width="22.28515625" style="105" customWidth="1"/>
    <col min="22" max="22" width="11.85546875" style="1" customWidth="1"/>
    <col min="23" max="23" width="21.85546875" style="105" customWidth="1"/>
    <col min="24" max="24" width="12.42578125" style="1" customWidth="1"/>
    <col min="25" max="25" width="20.42578125" style="105" customWidth="1"/>
    <col min="26" max="26" width="15.140625" style="1" customWidth="1"/>
    <col min="27" max="27" width="25.7109375" style="1" customWidth="1"/>
    <col min="28" max="28" width="4.85546875" style="1" customWidth="1"/>
    <col min="29" max="29" width="4" style="1" customWidth="1"/>
    <col min="30" max="16384" width="9.140625" style="1"/>
  </cols>
  <sheetData>
    <row r="1" spans="2:29" ht="15" x14ac:dyDescent="0.25">
      <c r="C1" s="123"/>
      <c r="D1" s="123"/>
      <c r="E1" s="123"/>
      <c r="F1" s="123"/>
      <c r="G1" s="123"/>
      <c r="H1" s="123"/>
      <c r="I1" s="123"/>
      <c r="J1" s="123"/>
    </row>
    <row r="2" spans="2:29" ht="15.75" thickBot="1" x14ac:dyDescent="0.3">
      <c r="C2" s="123"/>
      <c r="D2" s="123"/>
      <c r="E2" s="123"/>
      <c r="F2" s="123"/>
      <c r="G2" s="123"/>
      <c r="H2" s="123"/>
      <c r="I2" s="123"/>
      <c r="J2" s="123"/>
      <c r="K2" s="14"/>
      <c r="L2" s="14"/>
      <c r="M2" s="14"/>
      <c r="N2" s="14"/>
      <c r="O2" s="14"/>
      <c r="P2" s="14"/>
    </row>
    <row r="3" spans="2:29" ht="15" x14ac:dyDescent="0.25">
      <c r="C3" s="123"/>
      <c r="D3" s="123"/>
      <c r="E3" s="123"/>
      <c r="F3" s="123"/>
      <c r="G3" s="123"/>
      <c r="H3" s="246" t="s">
        <v>107</v>
      </c>
      <c r="I3" s="247"/>
      <c r="J3" s="248"/>
      <c r="K3" s="14"/>
      <c r="L3" s="14"/>
      <c r="M3" s="14"/>
      <c r="N3" s="14"/>
      <c r="O3" s="14"/>
      <c r="P3" s="14"/>
    </row>
    <row r="4" spans="2:29" ht="15" x14ac:dyDescent="0.25">
      <c r="C4" s="123"/>
      <c r="D4" s="123"/>
      <c r="E4" s="123"/>
      <c r="F4" s="123"/>
      <c r="G4" s="123"/>
      <c r="H4" s="249" t="s">
        <v>103</v>
      </c>
      <c r="I4" s="250"/>
      <c r="J4" s="251"/>
      <c r="K4" s="14"/>
      <c r="L4" s="14"/>
      <c r="M4" s="14"/>
      <c r="N4" s="14"/>
      <c r="O4" s="14"/>
      <c r="P4" s="14"/>
    </row>
    <row r="5" spans="2:29" ht="15.75" thickBot="1" x14ac:dyDescent="0.3">
      <c r="C5" s="123"/>
      <c r="D5" s="123"/>
      <c r="E5" s="123"/>
      <c r="F5" s="123"/>
      <c r="G5" s="123"/>
      <c r="H5" s="252" t="s">
        <v>102</v>
      </c>
      <c r="I5" s="253"/>
      <c r="J5" s="254"/>
      <c r="K5" s="14"/>
      <c r="L5" s="14"/>
      <c r="M5" s="14"/>
      <c r="N5" s="14"/>
      <c r="O5" s="14"/>
      <c r="P5" s="14"/>
    </row>
    <row r="6" spans="2:29" ht="15.75" thickBot="1" x14ac:dyDescent="0.3">
      <c r="C6" s="123"/>
      <c r="D6" s="123"/>
      <c r="E6" s="123"/>
      <c r="F6" s="123"/>
      <c r="G6" s="123"/>
      <c r="H6" s="145"/>
      <c r="I6" s="145"/>
      <c r="J6" s="146"/>
    </row>
    <row r="7" spans="2:29" ht="65.25" customHeight="1" thickBot="1" x14ac:dyDescent="0.3">
      <c r="C7" s="123"/>
      <c r="D7" s="123"/>
      <c r="E7" s="123"/>
      <c r="F7" s="123"/>
      <c r="G7" s="123"/>
      <c r="H7" s="243" t="s">
        <v>149</v>
      </c>
      <c r="I7" s="244"/>
      <c r="J7" s="245"/>
    </row>
    <row r="8" spans="2:29" ht="5.25" customHeight="1" thickBot="1" x14ac:dyDescent="0.3">
      <c r="C8" s="123"/>
      <c r="D8" s="123"/>
      <c r="E8" s="123"/>
      <c r="F8" s="123"/>
      <c r="G8" s="123"/>
      <c r="H8" s="123"/>
      <c r="I8" s="123"/>
      <c r="J8" s="123"/>
    </row>
    <row r="9" spans="2:29" ht="6" customHeight="1" x14ac:dyDescent="0.25">
      <c r="B9" s="99"/>
      <c r="C9" s="125"/>
      <c r="D9" s="125"/>
      <c r="E9" s="125"/>
      <c r="F9" s="125"/>
      <c r="G9" s="125"/>
      <c r="H9" s="125"/>
      <c r="I9" s="125"/>
      <c r="J9" s="125"/>
      <c r="K9" s="98"/>
      <c r="L9" s="98"/>
      <c r="M9" s="98"/>
      <c r="N9" s="98"/>
      <c r="O9" s="98"/>
      <c r="P9" s="98"/>
      <c r="Q9" s="98"/>
      <c r="R9" s="98"/>
      <c r="S9" s="98"/>
      <c r="T9" s="98"/>
      <c r="U9" s="106"/>
      <c r="V9" s="98"/>
      <c r="W9" s="106"/>
      <c r="X9" s="98"/>
      <c r="Y9" s="106"/>
      <c r="Z9" s="98"/>
      <c r="AA9" s="98"/>
      <c r="AB9" s="98"/>
      <c r="AC9" s="97"/>
    </row>
    <row r="10" spans="2:29" ht="8.25" customHeight="1" thickBot="1" x14ac:dyDescent="0.3">
      <c r="B10" s="9"/>
      <c r="C10" s="126"/>
      <c r="D10" s="126"/>
      <c r="E10" s="126"/>
      <c r="F10" s="126"/>
      <c r="G10" s="126"/>
      <c r="H10" s="126"/>
      <c r="I10" s="126"/>
      <c r="J10" s="126"/>
      <c r="K10" s="8"/>
      <c r="L10" s="8"/>
      <c r="M10" s="8"/>
      <c r="N10" s="8"/>
      <c r="O10" s="8"/>
      <c r="P10" s="8"/>
      <c r="Q10" s="8"/>
      <c r="R10" s="8"/>
      <c r="S10" s="8"/>
      <c r="T10" s="8"/>
      <c r="U10" s="107"/>
      <c r="V10" s="8"/>
      <c r="W10" s="107"/>
      <c r="X10" s="8"/>
      <c r="Y10" s="107"/>
      <c r="Z10" s="8"/>
      <c r="AA10" s="8"/>
      <c r="AB10" s="8"/>
      <c r="AC10" s="7"/>
    </row>
    <row r="11" spans="2:29" ht="9.75" customHeight="1" thickBot="1" x14ac:dyDescent="0.3">
      <c r="B11" s="9"/>
      <c r="C11" s="127"/>
      <c r="D11" s="128"/>
      <c r="E11" s="128"/>
      <c r="F11" s="128"/>
      <c r="G11" s="128"/>
      <c r="H11" s="128"/>
      <c r="I11" s="128"/>
      <c r="J11" s="128"/>
      <c r="K11" s="96"/>
      <c r="L11" s="96"/>
      <c r="M11" s="96"/>
      <c r="N11" s="96"/>
      <c r="O11" s="96"/>
      <c r="P11" s="96"/>
      <c r="Q11" s="96"/>
      <c r="R11" s="96"/>
      <c r="S11" s="96"/>
      <c r="T11" s="96"/>
      <c r="U11" s="108"/>
      <c r="V11" s="96"/>
      <c r="W11" s="108"/>
      <c r="X11" s="96"/>
      <c r="Y11" s="108"/>
      <c r="Z11" s="96"/>
      <c r="AA11" s="96"/>
      <c r="AB11" s="95"/>
      <c r="AC11" s="7"/>
    </row>
    <row r="12" spans="2:29" ht="26.25" customHeight="1" thickBot="1" x14ac:dyDescent="0.3">
      <c r="B12" s="9"/>
      <c r="C12" s="129"/>
      <c r="D12" s="124"/>
      <c r="E12" s="124"/>
      <c r="F12" s="124"/>
      <c r="G12" s="124"/>
      <c r="H12" s="271" t="s">
        <v>194</v>
      </c>
      <c r="I12" s="272"/>
      <c r="J12" s="273"/>
      <c r="K12" s="258" t="s">
        <v>109</v>
      </c>
      <c r="L12" s="259"/>
      <c r="M12" s="259"/>
      <c r="N12" s="259"/>
      <c r="O12" s="259"/>
      <c r="P12" s="260"/>
      <c r="Q12" s="14"/>
      <c r="R12" s="14"/>
      <c r="S12" s="14"/>
      <c r="T12" s="14"/>
      <c r="U12" s="109"/>
      <c r="V12" s="14"/>
      <c r="W12" s="109"/>
      <c r="X12" s="14"/>
      <c r="Y12" s="109"/>
      <c r="Z12" s="14"/>
      <c r="AA12" s="14"/>
      <c r="AB12" s="13"/>
      <c r="AC12" s="7"/>
    </row>
    <row r="13" spans="2:29" ht="26.25" customHeight="1" thickBot="1" x14ac:dyDescent="0.3">
      <c r="B13" s="9"/>
      <c r="C13" s="129"/>
      <c r="D13" s="124"/>
      <c r="E13" s="124"/>
      <c r="F13" s="124"/>
      <c r="G13" s="124"/>
      <c r="H13" s="274" t="s">
        <v>104</v>
      </c>
      <c r="I13" s="275"/>
      <c r="J13" s="93"/>
      <c r="K13" s="94" t="s">
        <v>106</v>
      </c>
      <c r="L13" s="261"/>
      <c r="M13" s="261"/>
      <c r="N13" s="261"/>
      <c r="O13" s="188" t="s">
        <v>110</v>
      </c>
      <c r="P13" s="93" t="s">
        <v>108</v>
      </c>
      <c r="Q13" s="14"/>
      <c r="R13" s="14"/>
      <c r="S13" s="14"/>
      <c r="T13" s="14"/>
      <c r="U13" s="109"/>
      <c r="V13" s="14"/>
      <c r="W13" s="109"/>
      <c r="X13" s="14"/>
      <c r="Y13" s="109"/>
      <c r="Z13" s="14"/>
      <c r="AA13" s="14"/>
      <c r="AB13" s="13"/>
      <c r="AC13" s="7"/>
    </row>
    <row r="14" spans="2:29" ht="15" x14ac:dyDescent="0.25">
      <c r="B14" s="9"/>
      <c r="C14" s="129"/>
      <c r="D14" s="124"/>
      <c r="E14" s="124"/>
      <c r="F14" s="124"/>
      <c r="G14" s="124"/>
      <c r="H14" s="124"/>
      <c r="I14" s="124"/>
      <c r="J14" s="124"/>
      <c r="K14" s="14"/>
      <c r="L14" s="14"/>
      <c r="M14" s="14"/>
      <c r="N14" s="14"/>
      <c r="O14" s="14"/>
      <c r="P14" s="14"/>
      <c r="Q14" s="14"/>
      <c r="R14" s="14"/>
      <c r="S14" s="14"/>
      <c r="T14" s="14"/>
      <c r="U14" s="109"/>
      <c r="V14" s="14"/>
      <c r="W14" s="109"/>
      <c r="X14" s="14"/>
      <c r="Y14" s="109"/>
      <c r="Z14" s="14"/>
      <c r="AA14" s="14"/>
      <c r="AB14" s="13"/>
      <c r="AC14" s="7"/>
    </row>
    <row r="15" spans="2:29" ht="15.75" thickBot="1" x14ac:dyDescent="0.3">
      <c r="B15" s="9"/>
      <c r="C15" s="129"/>
      <c r="D15" s="130" t="s">
        <v>101</v>
      </c>
      <c r="E15" s="130"/>
      <c r="F15" s="130"/>
      <c r="G15" s="130"/>
      <c r="H15" s="124"/>
      <c r="I15" s="124"/>
      <c r="J15" s="124"/>
      <c r="K15" s="14"/>
      <c r="L15" s="14"/>
      <c r="M15" s="14"/>
      <c r="N15" s="14"/>
      <c r="O15" s="14"/>
      <c r="P15" s="14"/>
      <c r="Q15" s="14"/>
      <c r="R15" s="14"/>
      <c r="S15" s="14"/>
      <c r="T15" s="14"/>
      <c r="U15" s="109"/>
      <c r="V15" s="14"/>
      <c r="W15" s="109"/>
      <c r="X15" s="14"/>
      <c r="Y15" s="109"/>
      <c r="Z15" s="14"/>
      <c r="AA15" s="14"/>
      <c r="AB15" s="13"/>
      <c r="AC15" s="7"/>
    </row>
    <row r="16" spans="2:29" ht="143.25" customHeight="1" thickBot="1" x14ac:dyDescent="0.3">
      <c r="B16" s="9"/>
      <c r="C16" s="129"/>
      <c r="D16" s="262" t="s">
        <v>100</v>
      </c>
      <c r="E16" s="263"/>
      <c r="F16" s="263"/>
      <c r="G16" s="263"/>
      <c r="H16" s="263"/>
      <c r="I16" s="263"/>
      <c r="J16" s="264"/>
      <c r="K16" s="265" t="s">
        <v>99</v>
      </c>
      <c r="L16" s="266"/>
      <c r="M16" s="266"/>
      <c r="N16" s="266"/>
      <c r="O16" s="266"/>
      <c r="P16" s="91" t="s">
        <v>98</v>
      </c>
      <c r="Q16" s="266" t="s">
        <v>97</v>
      </c>
      <c r="R16" s="266"/>
      <c r="S16" s="266"/>
      <c r="T16" s="92" t="s">
        <v>96</v>
      </c>
      <c r="U16" s="110"/>
      <c r="V16" s="267" t="s">
        <v>95</v>
      </c>
      <c r="W16" s="268"/>
      <c r="X16" s="269"/>
      <c r="Y16" s="269"/>
      <c r="Z16" s="270"/>
      <c r="AA16" s="91" t="s">
        <v>7</v>
      </c>
      <c r="AB16" s="13"/>
      <c r="AC16" s="7"/>
    </row>
    <row r="17" spans="2:29" s="81" customFormat="1" ht="29.25" customHeight="1" thickBot="1" x14ac:dyDescent="0.3">
      <c r="B17" s="90"/>
      <c r="C17" s="89"/>
      <c r="D17" s="255" t="s">
        <v>94</v>
      </c>
      <c r="E17" s="256"/>
      <c r="F17" s="256"/>
      <c r="G17" s="256"/>
      <c r="H17" s="256"/>
      <c r="I17" s="256"/>
      <c r="J17" s="257"/>
      <c r="K17" s="255" t="s">
        <v>93</v>
      </c>
      <c r="L17" s="256"/>
      <c r="M17" s="256"/>
      <c r="N17" s="256"/>
      <c r="O17" s="256"/>
      <c r="P17" s="85" t="s">
        <v>92</v>
      </c>
      <c r="Q17" s="88" t="s">
        <v>91</v>
      </c>
      <c r="R17" s="87"/>
      <c r="S17" s="87"/>
      <c r="T17" s="86"/>
      <c r="U17" s="111" t="s">
        <v>90</v>
      </c>
      <c r="V17" s="255" t="s">
        <v>7</v>
      </c>
      <c r="W17" s="256"/>
      <c r="X17" s="256"/>
      <c r="Y17" s="256"/>
      <c r="Z17" s="257"/>
      <c r="AA17" s="84"/>
      <c r="AB17" s="83"/>
      <c r="AC17" s="82"/>
    </row>
    <row r="18" spans="2:29" ht="72.75" customHeight="1" thickBot="1" x14ac:dyDescent="0.3">
      <c r="B18" s="9"/>
      <c r="C18" s="15"/>
      <c r="D18" s="131" t="s">
        <v>89</v>
      </c>
      <c r="E18" s="132">
        <v>0</v>
      </c>
      <c r="F18" s="132">
        <v>0</v>
      </c>
      <c r="G18" s="132">
        <v>0</v>
      </c>
      <c r="H18" s="133" t="s">
        <v>88</v>
      </c>
      <c r="I18" s="134" t="s">
        <v>112</v>
      </c>
      <c r="J18" s="135" t="s">
        <v>113</v>
      </c>
      <c r="K18" s="79" t="s">
        <v>87</v>
      </c>
      <c r="L18" s="78" t="s">
        <v>86</v>
      </c>
      <c r="M18" s="80" t="s">
        <v>85</v>
      </c>
      <c r="N18" s="78" t="s">
        <v>84</v>
      </c>
      <c r="O18" s="77" t="s">
        <v>83</v>
      </c>
      <c r="P18" s="76" t="s">
        <v>82</v>
      </c>
      <c r="Q18" s="79" t="s">
        <v>81</v>
      </c>
      <c r="R18" s="78" t="s">
        <v>80</v>
      </c>
      <c r="S18" s="77" t="s">
        <v>79</v>
      </c>
      <c r="T18" s="76"/>
      <c r="U18" s="112" t="s">
        <v>78</v>
      </c>
      <c r="V18" s="75" t="s">
        <v>77</v>
      </c>
      <c r="W18" s="121" t="s">
        <v>76</v>
      </c>
      <c r="X18" s="75" t="s">
        <v>105</v>
      </c>
      <c r="Y18" s="122" t="s">
        <v>75</v>
      </c>
      <c r="Z18" s="241" t="s">
        <v>74</v>
      </c>
      <c r="AA18" s="74" t="s">
        <v>73</v>
      </c>
      <c r="AB18" s="13"/>
      <c r="AC18" s="7"/>
    </row>
    <row r="19" spans="2:29" s="19" customFormat="1" ht="15" x14ac:dyDescent="0.25">
      <c r="B19" s="27"/>
      <c r="C19" s="26"/>
      <c r="D19" s="136"/>
      <c r="E19" s="137"/>
      <c r="F19" s="137"/>
      <c r="G19" s="137"/>
      <c r="H19" s="51"/>
      <c r="I19" s="50"/>
      <c r="J19" s="138"/>
      <c r="K19" s="147"/>
      <c r="L19" s="148"/>
      <c r="M19" s="149"/>
      <c r="N19" s="148"/>
      <c r="O19" s="150"/>
      <c r="P19" s="151"/>
      <c r="Q19" s="152"/>
      <c r="R19" s="152"/>
      <c r="S19" s="153"/>
      <c r="T19" s="154"/>
      <c r="U19" s="152"/>
      <c r="V19" s="155"/>
      <c r="W19" s="155"/>
      <c r="X19" s="156"/>
      <c r="Y19" s="152"/>
      <c r="Z19" s="152"/>
      <c r="AA19" s="157"/>
      <c r="AB19" s="21"/>
      <c r="AC19" s="20"/>
    </row>
    <row r="20" spans="2:29" s="43" customFormat="1" ht="15.75" x14ac:dyDescent="0.25">
      <c r="B20" s="48"/>
      <c r="C20" s="47"/>
      <c r="D20" s="136" t="str">
        <f>IF(OR(ISTEXT(H20),ISTEXT(I20),ISTEXT(J20)),E20&amp;IF(F20&gt;0,IF(G20&gt;0,"."&amp;F20&amp;"."&amp;G20,"."&amp;F20),""),"")</f>
        <v>1</v>
      </c>
      <c r="E20" s="137">
        <f>IF(ISTEXT(H20),E18+1,E18)</f>
        <v>1</v>
      </c>
      <c r="F20" s="137">
        <f>IF(ISTEXT(I20),F18+1,IF(ISTEXT(H20),0,F18))</f>
        <v>0</v>
      </c>
      <c r="G20" s="137">
        <f>IF(ISTEXT(J20),G18+1,0)</f>
        <v>0</v>
      </c>
      <c r="H20" s="57" t="s">
        <v>72</v>
      </c>
      <c r="I20" s="54"/>
      <c r="J20" s="102"/>
      <c r="K20" s="158"/>
      <c r="L20" s="159"/>
      <c r="M20" s="160"/>
      <c r="N20" s="159"/>
      <c r="O20" s="161"/>
      <c r="P20" s="162"/>
      <c r="Q20" s="163"/>
      <c r="R20" s="163"/>
      <c r="S20" s="162"/>
      <c r="T20" s="164"/>
      <c r="U20" s="163"/>
      <c r="V20" s="165"/>
      <c r="W20" s="165"/>
      <c r="X20" s="166"/>
      <c r="Y20" s="163"/>
      <c r="Z20" s="163"/>
      <c r="AA20" s="167"/>
      <c r="AB20" s="45"/>
      <c r="AC20" s="44"/>
    </row>
    <row r="21" spans="2:29" ht="15" x14ac:dyDescent="0.25">
      <c r="B21" s="9"/>
      <c r="C21" s="15"/>
      <c r="D21" s="136" t="str">
        <f>IF(OR(ISTEXT(H21),ISTEXT(I21),ISTEXT(J21)),E21&amp;IF(F21&gt;0,IF(G21&gt;0,"."&amp;F21&amp;"."&amp;G21,"."&amp;F21),""),"")</f>
        <v>1.1</v>
      </c>
      <c r="E21" s="137">
        <f>IF(ISTEXT(H21),E20+1,E20)</f>
        <v>1</v>
      </c>
      <c r="F21" s="137">
        <f>IF(ISTEXT(I21),F20+1,IF(ISTEXT(H21),0,F20))</f>
        <v>1</v>
      </c>
      <c r="G21" s="137">
        <f>IF(ISTEXT(J21),G20+1,0)</f>
        <v>0</v>
      </c>
      <c r="H21" s="56"/>
      <c r="I21" s="54" t="s">
        <v>71</v>
      </c>
      <c r="J21" s="102"/>
      <c r="K21" s="69"/>
      <c r="L21" s="67"/>
      <c r="M21" s="68"/>
      <c r="N21" s="67"/>
      <c r="O21" s="66"/>
      <c r="P21" s="30">
        <f>O21*K21</f>
        <v>0</v>
      </c>
      <c r="Q21" s="71"/>
      <c r="R21" s="71"/>
      <c r="S21" s="73"/>
      <c r="T21" s="72"/>
      <c r="U21" s="113">
        <f>P21+Q21+R21+S21</f>
        <v>0</v>
      </c>
      <c r="V21" s="32"/>
      <c r="W21" s="113">
        <f>IF(V21="Yes",U21, )</f>
        <v>0</v>
      </c>
      <c r="X21" s="31"/>
      <c r="Y21" s="113">
        <f>W21*X21</f>
        <v>0</v>
      </c>
      <c r="Z21" s="71"/>
      <c r="AA21" s="70"/>
      <c r="AB21" s="13"/>
      <c r="AC21" s="42"/>
    </row>
    <row r="22" spans="2:29" s="19" customFormat="1" ht="15" x14ac:dyDescent="0.25">
      <c r="B22" s="27"/>
      <c r="C22" s="26"/>
      <c r="D22" s="25" t="str">
        <f>IF(OR(ISTEXT(H22),ISTEXT(I22),ISTEXT(J22)),E22&amp;IF(F22&gt;0,IF(G22&gt;0,"."&amp;F22&amp;"."&amp;G22,"."&amp;F22),""),"")</f>
        <v>1.1.1</v>
      </c>
      <c r="E22" s="24">
        <f>IF(ISTEXT(H22),E21+1,E21)</f>
        <v>1</v>
      </c>
      <c r="F22" s="24">
        <f>IF(ISTEXT(I22),F21+1,IF(ISTEXT(H22),0,F21))</f>
        <v>1</v>
      </c>
      <c r="G22" s="24">
        <f>IF(ISTEXT(J22),G21+1,0)</f>
        <v>1</v>
      </c>
      <c r="H22" s="56"/>
      <c r="I22" s="54"/>
      <c r="J22" s="53" t="s">
        <v>8</v>
      </c>
      <c r="K22" s="65"/>
      <c r="L22" s="63"/>
      <c r="M22" s="64"/>
      <c r="N22" s="63"/>
      <c r="O22" s="62"/>
      <c r="P22" s="30">
        <f>O22*K22</f>
        <v>0</v>
      </c>
      <c r="Q22" s="59"/>
      <c r="R22" s="59"/>
      <c r="S22" s="61"/>
      <c r="T22" s="60"/>
      <c r="U22" s="113">
        <f>P22+Q22+R22+S22</f>
        <v>0</v>
      </c>
      <c r="V22" s="32"/>
      <c r="W22" s="113">
        <f>IF(V22="Yes",U22, )</f>
        <v>0</v>
      </c>
      <c r="X22" s="31"/>
      <c r="Y22" s="113">
        <f>W22*X22</f>
        <v>0</v>
      </c>
      <c r="Z22" s="59"/>
      <c r="AA22" s="58"/>
      <c r="AB22" s="21"/>
      <c r="AC22" s="20"/>
    </row>
    <row r="23" spans="2:29" s="19" customFormat="1" ht="15" x14ac:dyDescent="0.25">
      <c r="B23" s="27"/>
      <c r="C23" s="26"/>
      <c r="D23" s="136"/>
      <c r="E23" s="137">
        <v>1</v>
      </c>
      <c r="F23" s="137">
        <f>IF(ISTEXT(I23),F22+1,IF(ISTEXT(H23),0,F22))</f>
        <v>0</v>
      </c>
      <c r="G23" s="137">
        <f>IF(ISTEXT(J23),G22+1,0)</f>
        <v>0</v>
      </c>
      <c r="H23" s="23" t="s">
        <v>70</v>
      </c>
      <c r="I23" s="22"/>
      <c r="J23" s="100"/>
      <c r="K23" s="147"/>
      <c r="L23" s="148"/>
      <c r="M23" s="149"/>
      <c r="N23" s="148"/>
      <c r="O23" s="150"/>
      <c r="P23" s="16">
        <f>SUM(P21:P22)</f>
        <v>0</v>
      </c>
      <c r="Q23" s="152"/>
      <c r="R23" s="152"/>
      <c r="S23" s="151"/>
      <c r="T23" s="55">
        <f>SUM(T20:T22)</f>
        <v>0</v>
      </c>
      <c r="U23" s="114">
        <f>SUM(U21:U22)</f>
        <v>0</v>
      </c>
      <c r="V23" s="155"/>
      <c r="W23" s="114">
        <f>SUM(W21:W22)</f>
        <v>0</v>
      </c>
      <c r="X23" s="156"/>
      <c r="Y23" s="114">
        <f>SUM(Y21:Y22)</f>
        <v>0</v>
      </c>
      <c r="Z23" s="16">
        <f>SUM(Z21:Z22)</f>
        <v>0</v>
      </c>
      <c r="AA23" s="157"/>
      <c r="AB23" s="21"/>
      <c r="AC23" s="20"/>
    </row>
    <row r="24" spans="2:29" s="19" customFormat="1" ht="15" x14ac:dyDescent="0.25">
      <c r="B24" s="27"/>
      <c r="C24" s="26"/>
      <c r="D24" s="136"/>
      <c r="E24" s="137"/>
      <c r="F24" s="137"/>
      <c r="G24" s="137"/>
      <c r="H24" s="51"/>
      <c r="I24" s="50"/>
      <c r="J24" s="138"/>
      <c r="K24" s="147"/>
      <c r="L24" s="148"/>
      <c r="M24" s="149"/>
      <c r="N24" s="148"/>
      <c r="O24" s="150"/>
      <c r="P24" s="151"/>
      <c r="Q24" s="152"/>
      <c r="R24" s="152"/>
      <c r="S24" s="151"/>
      <c r="T24" s="49"/>
      <c r="U24" s="152"/>
      <c r="V24" s="155"/>
      <c r="W24" s="155"/>
      <c r="X24" s="156"/>
      <c r="Y24" s="152"/>
      <c r="Z24" s="152"/>
      <c r="AA24" s="157"/>
      <c r="AB24" s="21"/>
      <c r="AC24" s="20"/>
    </row>
    <row r="25" spans="2:29" s="19" customFormat="1" ht="15.75" x14ac:dyDescent="0.25">
      <c r="B25" s="27"/>
      <c r="C25" s="26"/>
      <c r="D25" s="136">
        <v>2</v>
      </c>
      <c r="E25" s="137" t="e">
        <f>IF(ISTEXT(H25),#REF!+1,#REF!)</f>
        <v>#REF!</v>
      </c>
      <c r="F25" s="137" t="e">
        <f>IF(ISTEXT(I25),#REF!+1,IF(ISTEXT(H25),0,#REF!))</f>
        <v>#REF!</v>
      </c>
      <c r="G25" s="137">
        <f>IF(ISTEXT(J25),#REF!+1,0)</f>
        <v>0</v>
      </c>
      <c r="H25" s="57" t="s">
        <v>66</v>
      </c>
      <c r="I25" s="54" t="s">
        <v>150</v>
      </c>
      <c r="J25" s="102"/>
      <c r="K25" s="158"/>
      <c r="L25" s="159"/>
      <c r="M25" s="160"/>
      <c r="N25" s="159"/>
      <c r="O25" s="161"/>
      <c r="P25" s="162"/>
      <c r="Q25" s="163"/>
      <c r="R25" s="163"/>
      <c r="S25" s="162"/>
      <c r="T25" s="164"/>
      <c r="U25" s="163"/>
      <c r="V25" s="165"/>
      <c r="W25" s="165"/>
      <c r="X25" s="166"/>
      <c r="Y25" s="163"/>
      <c r="Z25" s="163"/>
      <c r="AA25" s="167"/>
      <c r="AB25" s="21"/>
      <c r="AC25" s="20"/>
    </row>
    <row r="26" spans="2:29" s="19" customFormat="1" ht="15" x14ac:dyDescent="0.25">
      <c r="B26" s="27"/>
      <c r="C26" s="26"/>
      <c r="D26" s="136">
        <v>2.1</v>
      </c>
      <c r="E26" s="137" t="e">
        <f>IF(ISTEXT(H26),E25+1,E25)</f>
        <v>#REF!</v>
      </c>
      <c r="F26" s="137" t="e">
        <f>IF(ISTEXT(I26),F25+1,IF(ISTEXT(H26),0,F25))</f>
        <v>#REF!</v>
      </c>
      <c r="G26" s="137">
        <f>IF(ISTEXT(J26),G25+1,0)</f>
        <v>0</v>
      </c>
      <c r="H26" s="56"/>
      <c r="I26" s="54" t="s">
        <v>67</v>
      </c>
      <c r="J26" s="102"/>
      <c r="K26" s="158"/>
      <c r="L26" s="159"/>
      <c r="M26" s="160"/>
      <c r="N26" s="159"/>
      <c r="O26" s="161"/>
      <c r="P26" s="162"/>
      <c r="Q26" s="163"/>
      <c r="R26" s="163"/>
      <c r="S26" s="162"/>
      <c r="T26" s="164"/>
      <c r="U26" s="163"/>
      <c r="V26" s="165"/>
      <c r="W26" s="165"/>
      <c r="X26" s="166"/>
      <c r="Y26" s="163"/>
      <c r="Z26" s="163"/>
      <c r="AA26" s="167"/>
      <c r="AB26" s="21"/>
      <c r="AC26" s="20"/>
    </row>
    <row r="27" spans="2:29" s="19" customFormat="1" ht="15" x14ac:dyDescent="0.25">
      <c r="B27" s="27"/>
      <c r="C27" s="26"/>
      <c r="D27" s="25" t="s">
        <v>120</v>
      </c>
      <c r="E27" s="137" t="e">
        <f>IF(ISTEXT(H27),E26+1,E26)</f>
        <v>#REF!</v>
      </c>
      <c r="F27" s="137" t="e">
        <f>IF(ISTEXT(I27),F26+1,IF(ISTEXT(H27),0,F26))</f>
        <v>#REF!</v>
      </c>
      <c r="G27" s="137">
        <f>IF(ISTEXT(J27),G26+1,0)</f>
        <v>1</v>
      </c>
      <c r="H27" s="56"/>
      <c r="I27" s="54"/>
      <c r="J27" s="102" t="s">
        <v>66</v>
      </c>
      <c r="K27" s="38"/>
      <c r="L27" s="36"/>
      <c r="M27" s="37"/>
      <c r="N27" s="36"/>
      <c r="O27" s="35"/>
      <c r="P27" s="30">
        <f>O27*K27</f>
        <v>0</v>
      </c>
      <c r="Q27" s="29"/>
      <c r="R27" s="29"/>
      <c r="S27" s="34"/>
      <c r="T27" s="33"/>
      <c r="U27" s="113">
        <f>P27+Q27+R27+S27</f>
        <v>0</v>
      </c>
      <c r="V27" s="32"/>
      <c r="W27" s="113">
        <f>IF(V27="Yes",U27, )</f>
        <v>0</v>
      </c>
      <c r="X27" s="31"/>
      <c r="Y27" s="113">
        <f>W27*X27</f>
        <v>0</v>
      </c>
      <c r="Z27" s="29"/>
      <c r="AA27" s="28"/>
      <c r="AB27" s="21"/>
      <c r="AC27" s="20"/>
    </row>
    <row r="28" spans="2:29" s="19" customFormat="1" ht="15" x14ac:dyDescent="0.25">
      <c r="B28" s="27"/>
      <c r="C28" s="26"/>
      <c r="D28" s="25" t="s">
        <v>121</v>
      </c>
      <c r="E28" s="137" t="e">
        <f>IF(ISTEXT(H28),E27+1,E27)</f>
        <v>#REF!</v>
      </c>
      <c r="F28" s="137" t="e">
        <f>IF(ISTEXT(I28),F27+1,IF(ISTEXT(H28),0,F27))</f>
        <v>#REF!</v>
      </c>
      <c r="G28" s="137">
        <f>IF(ISTEXT(J28),G27+1,0)</f>
        <v>2</v>
      </c>
      <c r="H28" s="56"/>
      <c r="I28" s="54"/>
      <c r="J28" s="102" t="s">
        <v>65</v>
      </c>
      <c r="K28" s="38"/>
      <c r="L28" s="36"/>
      <c r="M28" s="37"/>
      <c r="N28" s="36"/>
      <c r="O28" s="35"/>
      <c r="P28" s="30">
        <f>O28*K28</f>
        <v>0</v>
      </c>
      <c r="Q28" s="29"/>
      <c r="R28" s="29"/>
      <c r="S28" s="34"/>
      <c r="T28" s="33"/>
      <c r="U28" s="113">
        <f>P28+Q28+R28+S28</f>
        <v>0</v>
      </c>
      <c r="V28" s="32"/>
      <c r="W28" s="113">
        <f>IF(V28="Yes",U28, )</f>
        <v>0</v>
      </c>
      <c r="X28" s="31"/>
      <c r="Y28" s="113">
        <f>W28*X28</f>
        <v>0</v>
      </c>
      <c r="Z28" s="29"/>
      <c r="AA28" s="28"/>
      <c r="AB28" s="21"/>
      <c r="AC28" s="20"/>
    </row>
    <row r="29" spans="2:29" s="19" customFormat="1" ht="15" x14ac:dyDescent="0.25">
      <c r="B29" s="27"/>
      <c r="C29" s="26"/>
      <c r="D29" s="25" t="s">
        <v>122</v>
      </c>
      <c r="E29" s="137" t="e">
        <f>IF(ISTEXT(H29),E28+1,E28)</f>
        <v>#REF!</v>
      </c>
      <c r="F29" s="137" t="e">
        <f>IF(ISTEXT(I29),F28+1,IF(ISTEXT(H29),0,F28))</f>
        <v>#REF!</v>
      </c>
      <c r="G29" s="137">
        <f>IF(ISTEXT(J29),G28+1,0)</f>
        <v>3</v>
      </c>
      <c r="H29" s="56"/>
      <c r="I29" s="54"/>
      <c r="J29" s="53" t="s">
        <v>8</v>
      </c>
      <c r="K29" s="38"/>
      <c r="L29" s="36"/>
      <c r="M29" s="37"/>
      <c r="N29" s="36"/>
      <c r="O29" s="35"/>
      <c r="P29" s="30">
        <f>O29*K29</f>
        <v>0</v>
      </c>
      <c r="Q29" s="29"/>
      <c r="R29" s="29"/>
      <c r="S29" s="34"/>
      <c r="T29" s="33"/>
      <c r="U29" s="113">
        <f>P29+Q29+R29+S29</f>
        <v>0</v>
      </c>
      <c r="V29" s="32"/>
      <c r="W29" s="113">
        <f>IF(V29="Yes",U29, )</f>
        <v>0</v>
      </c>
      <c r="X29" s="31"/>
      <c r="Y29" s="113">
        <f>W29*X29</f>
        <v>0</v>
      </c>
      <c r="Z29" s="29"/>
      <c r="AA29" s="28"/>
      <c r="AB29" s="21"/>
      <c r="AC29" s="20"/>
    </row>
    <row r="30" spans="2:29" s="19" customFormat="1" ht="15" x14ac:dyDescent="0.25">
      <c r="B30" s="27"/>
      <c r="C30" s="26"/>
      <c r="D30" s="136" t="str">
        <f t="shared" ref="D30:D31" si="0">IF(OR(ISTEXT(H30),ISTEXT(I30),ISTEXT(J30)),E30&amp;IF(F30&gt;0,IF(G30&gt;0,"."&amp;F30&amp;"."&amp;G30,"."&amp;F30),""),"")</f>
        <v/>
      </c>
      <c r="E30" s="137"/>
      <c r="F30" s="137"/>
      <c r="G30" s="137"/>
      <c r="H30" s="23" t="s">
        <v>69</v>
      </c>
      <c r="I30" s="22"/>
      <c r="J30" s="100"/>
      <c r="K30" s="147"/>
      <c r="L30" s="148"/>
      <c r="M30" s="149"/>
      <c r="N30" s="148"/>
      <c r="O30" s="150"/>
      <c r="P30" s="16">
        <f>SUM(P27:P29)</f>
        <v>0</v>
      </c>
      <c r="Q30" s="152"/>
      <c r="R30" s="152"/>
      <c r="S30" s="151"/>
      <c r="T30" s="55">
        <f>SUM(T25:T29)</f>
        <v>0</v>
      </c>
      <c r="U30" s="114">
        <f>SUM(U27:U29)</f>
        <v>0</v>
      </c>
      <c r="V30" s="168"/>
      <c r="W30" s="114">
        <f>SUM(W27:W29)</f>
        <v>0</v>
      </c>
      <c r="X30" s="169"/>
      <c r="Y30" s="114">
        <f>SUM(Y27:Y29)</f>
        <v>0</v>
      </c>
      <c r="Z30" s="16">
        <f>SUM(Z27:Z29)</f>
        <v>0</v>
      </c>
      <c r="AA30" s="157"/>
      <c r="AB30" s="21"/>
      <c r="AC30" s="20"/>
    </row>
    <row r="31" spans="2:29" s="19" customFormat="1" ht="15" x14ac:dyDescent="0.25">
      <c r="B31" s="27"/>
      <c r="C31" s="26"/>
      <c r="D31" s="136" t="str">
        <f t="shared" si="0"/>
        <v/>
      </c>
      <c r="E31" s="137" t="e">
        <f>IF(ISTEXT(H31),E27+1,E27)</f>
        <v>#REF!</v>
      </c>
      <c r="F31" s="137" t="e">
        <f>IF(ISTEXT(I31),F27+1,IF(ISTEXT(H31),0,F27))</f>
        <v>#REF!</v>
      </c>
      <c r="G31" s="137">
        <f>IF(ISTEXT(J31),#REF!+1,0)</f>
        <v>0</v>
      </c>
      <c r="H31" s="51"/>
      <c r="I31" s="50"/>
      <c r="J31" s="138"/>
      <c r="K31" s="147"/>
      <c r="L31" s="148"/>
      <c r="M31" s="149"/>
      <c r="N31" s="148"/>
      <c r="O31" s="150"/>
      <c r="P31" s="151"/>
      <c r="Q31" s="152"/>
      <c r="R31" s="152"/>
      <c r="S31" s="151"/>
      <c r="T31" s="154"/>
      <c r="U31" s="152"/>
      <c r="V31" s="168"/>
      <c r="W31" s="168"/>
      <c r="X31" s="169"/>
      <c r="Y31" s="152"/>
      <c r="Z31" s="152"/>
      <c r="AA31" s="157"/>
      <c r="AB31" s="21"/>
      <c r="AC31" s="20"/>
    </row>
    <row r="32" spans="2:29" s="19" customFormat="1" ht="15.75" x14ac:dyDescent="0.25">
      <c r="B32" s="27"/>
      <c r="C32" s="26"/>
      <c r="D32" s="136">
        <v>3</v>
      </c>
      <c r="E32" s="137" t="e">
        <f>IF(ISTEXT(H32),#REF!+1,#REF!)</f>
        <v>#REF!</v>
      </c>
      <c r="F32" s="137">
        <f>IF(ISTEXT(I32),#REF!+1,IF(ISTEXT(H32),0,#REF!))</f>
        <v>0</v>
      </c>
      <c r="G32" s="137">
        <f>IF(ISTEXT(#REF!),#REF!+1,0)</f>
        <v>0</v>
      </c>
      <c r="H32" s="46" t="s">
        <v>117</v>
      </c>
      <c r="I32" s="40"/>
      <c r="J32" s="101"/>
      <c r="K32" s="158"/>
      <c r="L32" s="159"/>
      <c r="M32" s="160"/>
      <c r="N32" s="159"/>
      <c r="O32" s="161"/>
      <c r="P32" s="162"/>
      <c r="Q32" s="163"/>
      <c r="R32" s="163"/>
      <c r="S32" s="162"/>
      <c r="T32" s="164"/>
      <c r="U32" s="163"/>
      <c r="V32" s="165"/>
      <c r="W32" s="165"/>
      <c r="X32" s="166"/>
      <c r="Y32" s="163"/>
      <c r="Z32" s="163"/>
      <c r="AA32" s="167"/>
      <c r="AB32" s="21"/>
      <c r="AC32" s="20"/>
    </row>
    <row r="33" spans="2:29" s="19" customFormat="1" ht="15" x14ac:dyDescent="0.25">
      <c r="B33" s="27"/>
      <c r="C33" s="26"/>
      <c r="D33" s="136">
        <v>3.1</v>
      </c>
      <c r="E33" s="137" t="e">
        <f t="shared" ref="E33:E54" si="1">IF(ISTEXT(H33),E32+1,E32)</f>
        <v>#REF!</v>
      </c>
      <c r="F33" s="137">
        <f t="shared" ref="F33:F54" si="2">IF(ISTEXT(I33),F32+1,IF(ISTEXT(H33),0,F32))</f>
        <v>1</v>
      </c>
      <c r="G33" s="137">
        <f t="shared" ref="G33:G48" si="3">IF(ISTEXT(J33),G32+1,0)</f>
        <v>0</v>
      </c>
      <c r="H33" s="41"/>
      <c r="I33" s="240" t="s">
        <v>193</v>
      </c>
      <c r="J33" s="103"/>
      <c r="K33" s="158"/>
      <c r="L33" s="159"/>
      <c r="M33" s="160"/>
      <c r="N33" s="159"/>
      <c r="O33" s="161"/>
      <c r="P33" s="162"/>
      <c r="Q33" s="163"/>
      <c r="R33" s="163"/>
      <c r="S33" s="162"/>
      <c r="T33" s="164"/>
      <c r="U33" s="163"/>
      <c r="V33" s="165"/>
      <c r="W33" s="165"/>
      <c r="X33" s="166"/>
      <c r="Y33" s="163"/>
      <c r="Z33" s="163"/>
      <c r="AA33" s="167"/>
      <c r="AB33" s="21"/>
      <c r="AC33" s="20"/>
    </row>
    <row r="34" spans="2:29" s="19" customFormat="1" ht="15" x14ac:dyDescent="0.25">
      <c r="B34" s="27"/>
      <c r="C34" s="26"/>
      <c r="D34" s="136" t="s">
        <v>123</v>
      </c>
      <c r="E34" s="137" t="e">
        <f t="shared" si="1"/>
        <v>#REF!</v>
      </c>
      <c r="F34" s="137">
        <f t="shared" si="2"/>
        <v>1</v>
      </c>
      <c r="G34" s="137">
        <f t="shared" si="3"/>
        <v>1</v>
      </c>
      <c r="H34" s="41"/>
      <c r="I34" s="40"/>
      <c r="J34" s="101" t="s">
        <v>59</v>
      </c>
      <c r="K34" s="38"/>
      <c r="L34" s="36"/>
      <c r="M34" s="37"/>
      <c r="N34" s="36"/>
      <c r="O34" s="35"/>
      <c r="P34" s="30">
        <f t="shared" ref="P34:P54" si="4">O34*K34</f>
        <v>0</v>
      </c>
      <c r="Q34" s="29"/>
      <c r="R34" s="29"/>
      <c r="S34" s="34"/>
      <c r="T34" s="33"/>
      <c r="U34" s="113">
        <f t="shared" ref="U34:U54" si="5">P34+Q34+R34+S34</f>
        <v>0</v>
      </c>
      <c r="V34" s="32"/>
      <c r="W34" s="113">
        <f t="shared" ref="W34:W54" si="6">IF(V34="Yes",U34, )</f>
        <v>0</v>
      </c>
      <c r="X34" s="31"/>
      <c r="Y34" s="113">
        <f>W34*X34</f>
        <v>0</v>
      </c>
      <c r="Z34" s="29"/>
      <c r="AA34" s="28"/>
      <c r="AB34" s="21"/>
      <c r="AC34" s="20"/>
    </row>
    <row r="35" spans="2:29" s="19" customFormat="1" ht="15" x14ac:dyDescent="0.25">
      <c r="B35" s="27"/>
      <c r="C35" s="26"/>
      <c r="D35" s="136" t="s">
        <v>142</v>
      </c>
      <c r="E35" s="137" t="e">
        <f t="shared" si="1"/>
        <v>#REF!</v>
      </c>
      <c r="F35" s="137">
        <f t="shared" si="2"/>
        <v>1</v>
      </c>
      <c r="G35" s="137">
        <f t="shared" si="3"/>
        <v>2</v>
      </c>
      <c r="H35" s="41"/>
      <c r="I35" s="40"/>
      <c r="J35" s="101" t="s">
        <v>58</v>
      </c>
      <c r="K35" s="38"/>
      <c r="L35" s="36"/>
      <c r="M35" s="37"/>
      <c r="N35" s="36"/>
      <c r="O35" s="35"/>
      <c r="P35" s="30">
        <f t="shared" si="4"/>
        <v>0</v>
      </c>
      <c r="Q35" s="29"/>
      <c r="R35" s="29"/>
      <c r="S35" s="34"/>
      <c r="T35" s="33"/>
      <c r="U35" s="113">
        <f t="shared" si="5"/>
        <v>0</v>
      </c>
      <c r="V35" s="32"/>
      <c r="W35" s="113">
        <f t="shared" si="6"/>
        <v>0</v>
      </c>
      <c r="X35" s="31"/>
      <c r="Y35" s="113">
        <f t="shared" ref="Y35:Y54" si="7">W35*X35</f>
        <v>0</v>
      </c>
      <c r="Z35" s="29"/>
      <c r="AA35" s="28"/>
      <c r="AB35" s="21"/>
      <c r="AC35" s="20"/>
    </row>
    <row r="36" spans="2:29" s="19" customFormat="1" ht="15" x14ac:dyDescent="0.25">
      <c r="B36" s="27"/>
      <c r="C36" s="26"/>
      <c r="D36" s="136" t="s">
        <v>143</v>
      </c>
      <c r="E36" s="137" t="e">
        <f t="shared" si="1"/>
        <v>#REF!</v>
      </c>
      <c r="F36" s="137">
        <f t="shared" si="2"/>
        <v>1</v>
      </c>
      <c r="G36" s="137">
        <f t="shared" si="3"/>
        <v>3</v>
      </c>
      <c r="H36" s="41"/>
      <c r="I36" s="40"/>
      <c r="J36" s="101" t="s">
        <v>57</v>
      </c>
      <c r="K36" s="38"/>
      <c r="L36" s="36"/>
      <c r="M36" s="37"/>
      <c r="N36" s="36"/>
      <c r="O36" s="35"/>
      <c r="P36" s="30">
        <f t="shared" si="4"/>
        <v>0</v>
      </c>
      <c r="Q36" s="29"/>
      <c r="R36" s="29"/>
      <c r="S36" s="34"/>
      <c r="T36" s="33"/>
      <c r="U36" s="113">
        <f t="shared" si="5"/>
        <v>0</v>
      </c>
      <c r="V36" s="32"/>
      <c r="W36" s="113">
        <f t="shared" si="6"/>
        <v>0</v>
      </c>
      <c r="X36" s="31"/>
      <c r="Y36" s="113">
        <f t="shared" si="7"/>
        <v>0</v>
      </c>
      <c r="Z36" s="29"/>
      <c r="AA36" s="28"/>
      <c r="AB36" s="21"/>
      <c r="AC36" s="20"/>
    </row>
    <row r="37" spans="2:29" s="19" customFormat="1" ht="15" x14ac:dyDescent="0.25">
      <c r="B37" s="27"/>
      <c r="C37" s="26"/>
      <c r="D37" s="136" t="s">
        <v>144</v>
      </c>
      <c r="E37" s="137" t="e">
        <f t="shared" si="1"/>
        <v>#REF!</v>
      </c>
      <c r="F37" s="137">
        <f t="shared" si="2"/>
        <v>1</v>
      </c>
      <c r="G37" s="137">
        <f t="shared" si="3"/>
        <v>4</v>
      </c>
      <c r="H37" s="41"/>
      <c r="I37" s="40"/>
      <c r="J37" s="101" t="s">
        <v>56</v>
      </c>
      <c r="K37" s="38"/>
      <c r="L37" s="36"/>
      <c r="M37" s="37"/>
      <c r="N37" s="36"/>
      <c r="O37" s="35"/>
      <c r="P37" s="30">
        <f t="shared" si="4"/>
        <v>0</v>
      </c>
      <c r="Q37" s="29"/>
      <c r="R37" s="29"/>
      <c r="S37" s="34"/>
      <c r="T37" s="33"/>
      <c r="U37" s="113">
        <f t="shared" si="5"/>
        <v>0</v>
      </c>
      <c r="V37" s="32"/>
      <c r="W37" s="113">
        <f t="shared" si="6"/>
        <v>0</v>
      </c>
      <c r="X37" s="31"/>
      <c r="Y37" s="113">
        <f t="shared" si="7"/>
        <v>0</v>
      </c>
      <c r="Z37" s="29"/>
      <c r="AA37" s="28"/>
      <c r="AB37" s="21"/>
      <c r="AC37" s="20"/>
    </row>
    <row r="38" spans="2:29" s="19" customFormat="1" ht="15" x14ac:dyDescent="0.25">
      <c r="B38" s="27"/>
      <c r="C38" s="26"/>
      <c r="D38" s="136" t="s">
        <v>151</v>
      </c>
      <c r="E38" s="137" t="e">
        <f t="shared" si="1"/>
        <v>#REF!</v>
      </c>
      <c r="F38" s="137">
        <f t="shared" si="2"/>
        <v>1</v>
      </c>
      <c r="G38" s="137">
        <f t="shared" si="3"/>
        <v>5</v>
      </c>
      <c r="H38" s="41"/>
      <c r="I38" s="40"/>
      <c r="J38" s="101" t="s">
        <v>55</v>
      </c>
      <c r="K38" s="38"/>
      <c r="L38" s="36"/>
      <c r="M38" s="37"/>
      <c r="N38" s="36"/>
      <c r="O38" s="35"/>
      <c r="P38" s="30">
        <f t="shared" si="4"/>
        <v>0</v>
      </c>
      <c r="Q38" s="29"/>
      <c r="R38" s="29"/>
      <c r="S38" s="34"/>
      <c r="T38" s="33"/>
      <c r="U38" s="113">
        <f t="shared" si="5"/>
        <v>0</v>
      </c>
      <c r="V38" s="32"/>
      <c r="W38" s="113">
        <f t="shared" si="6"/>
        <v>0</v>
      </c>
      <c r="X38" s="31"/>
      <c r="Y38" s="113">
        <f t="shared" si="7"/>
        <v>0</v>
      </c>
      <c r="Z38" s="29"/>
      <c r="AA38" s="28"/>
      <c r="AB38" s="21"/>
      <c r="AC38" s="20"/>
    </row>
    <row r="39" spans="2:29" s="19" customFormat="1" ht="15" x14ac:dyDescent="0.25">
      <c r="B39" s="27"/>
      <c r="C39" s="26"/>
      <c r="D39" s="136" t="s">
        <v>152</v>
      </c>
      <c r="E39" s="137" t="e">
        <f t="shared" si="1"/>
        <v>#REF!</v>
      </c>
      <c r="F39" s="137">
        <f t="shared" si="2"/>
        <v>1</v>
      </c>
      <c r="G39" s="137">
        <f t="shared" si="3"/>
        <v>6</v>
      </c>
      <c r="H39" s="41"/>
      <c r="I39" s="40"/>
      <c r="J39" s="101" t="s">
        <v>54</v>
      </c>
      <c r="K39" s="38"/>
      <c r="L39" s="36"/>
      <c r="M39" s="37"/>
      <c r="N39" s="36"/>
      <c r="O39" s="35"/>
      <c r="P39" s="30">
        <f t="shared" si="4"/>
        <v>0</v>
      </c>
      <c r="Q39" s="29"/>
      <c r="R39" s="29"/>
      <c r="S39" s="34"/>
      <c r="T39" s="33"/>
      <c r="U39" s="113">
        <f t="shared" si="5"/>
        <v>0</v>
      </c>
      <c r="V39" s="32"/>
      <c r="W39" s="113">
        <f t="shared" si="6"/>
        <v>0</v>
      </c>
      <c r="X39" s="31"/>
      <c r="Y39" s="113">
        <f t="shared" si="7"/>
        <v>0</v>
      </c>
      <c r="Z39" s="29"/>
      <c r="AA39" s="28"/>
      <c r="AB39" s="21"/>
      <c r="AC39" s="20"/>
    </row>
    <row r="40" spans="2:29" s="19" customFormat="1" ht="15" x14ac:dyDescent="0.25">
      <c r="B40" s="27"/>
      <c r="C40" s="26"/>
      <c r="D40" s="136" t="s">
        <v>153</v>
      </c>
      <c r="E40" s="137" t="e">
        <f t="shared" si="1"/>
        <v>#REF!</v>
      </c>
      <c r="F40" s="137">
        <f t="shared" si="2"/>
        <v>1</v>
      </c>
      <c r="G40" s="137">
        <f t="shared" si="3"/>
        <v>7</v>
      </c>
      <c r="H40" s="41"/>
      <c r="I40" s="40"/>
      <c r="J40" s="101" t="s">
        <v>53</v>
      </c>
      <c r="K40" s="38"/>
      <c r="L40" s="36"/>
      <c r="M40" s="37"/>
      <c r="N40" s="36"/>
      <c r="O40" s="35"/>
      <c r="P40" s="30">
        <f t="shared" si="4"/>
        <v>0</v>
      </c>
      <c r="Q40" s="29"/>
      <c r="R40" s="29"/>
      <c r="S40" s="34"/>
      <c r="T40" s="33"/>
      <c r="U40" s="113">
        <f t="shared" si="5"/>
        <v>0</v>
      </c>
      <c r="V40" s="32"/>
      <c r="W40" s="113">
        <f t="shared" si="6"/>
        <v>0</v>
      </c>
      <c r="X40" s="31"/>
      <c r="Y40" s="113">
        <f t="shared" si="7"/>
        <v>0</v>
      </c>
      <c r="Z40" s="29"/>
      <c r="AA40" s="28"/>
      <c r="AB40" s="21"/>
      <c r="AC40" s="20"/>
    </row>
    <row r="41" spans="2:29" s="19" customFormat="1" ht="15" x14ac:dyDescent="0.25">
      <c r="B41" s="27"/>
      <c r="C41" s="26"/>
      <c r="D41" s="136" t="s">
        <v>154</v>
      </c>
      <c r="E41" s="137" t="e">
        <f t="shared" si="1"/>
        <v>#REF!</v>
      </c>
      <c r="F41" s="137">
        <f t="shared" si="2"/>
        <v>1</v>
      </c>
      <c r="G41" s="137">
        <f t="shared" si="3"/>
        <v>8</v>
      </c>
      <c r="H41" s="41"/>
      <c r="I41" s="40"/>
      <c r="J41" s="101" t="s">
        <v>52</v>
      </c>
      <c r="K41" s="38"/>
      <c r="L41" s="36"/>
      <c r="M41" s="37"/>
      <c r="N41" s="36"/>
      <c r="O41" s="35"/>
      <c r="P41" s="30">
        <f t="shared" si="4"/>
        <v>0</v>
      </c>
      <c r="Q41" s="29"/>
      <c r="R41" s="29"/>
      <c r="S41" s="34"/>
      <c r="T41" s="33"/>
      <c r="U41" s="113">
        <f t="shared" si="5"/>
        <v>0</v>
      </c>
      <c r="V41" s="32"/>
      <c r="W41" s="113">
        <f t="shared" si="6"/>
        <v>0</v>
      </c>
      <c r="X41" s="31"/>
      <c r="Y41" s="113">
        <f t="shared" si="7"/>
        <v>0</v>
      </c>
      <c r="Z41" s="29"/>
      <c r="AA41" s="28"/>
      <c r="AB41" s="21"/>
      <c r="AC41" s="20"/>
    </row>
    <row r="42" spans="2:29" s="19" customFormat="1" ht="15" x14ac:dyDescent="0.25">
      <c r="B42" s="27"/>
      <c r="C42" s="26"/>
      <c r="D42" s="136" t="s">
        <v>155</v>
      </c>
      <c r="E42" s="137" t="e">
        <f t="shared" si="1"/>
        <v>#REF!</v>
      </c>
      <c r="F42" s="137">
        <f t="shared" si="2"/>
        <v>1</v>
      </c>
      <c r="G42" s="137">
        <f t="shared" si="3"/>
        <v>9</v>
      </c>
      <c r="H42" s="41"/>
      <c r="I42" s="40"/>
      <c r="J42" s="101" t="s">
        <v>51</v>
      </c>
      <c r="K42" s="38"/>
      <c r="L42" s="36"/>
      <c r="M42" s="37"/>
      <c r="N42" s="36"/>
      <c r="O42" s="35"/>
      <c r="P42" s="30">
        <f t="shared" si="4"/>
        <v>0</v>
      </c>
      <c r="Q42" s="29"/>
      <c r="R42" s="29"/>
      <c r="S42" s="34"/>
      <c r="T42" s="33"/>
      <c r="U42" s="113">
        <f t="shared" si="5"/>
        <v>0</v>
      </c>
      <c r="V42" s="32"/>
      <c r="W42" s="113">
        <f t="shared" si="6"/>
        <v>0</v>
      </c>
      <c r="X42" s="31"/>
      <c r="Y42" s="113">
        <f t="shared" si="7"/>
        <v>0</v>
      </c>
      <c r="Z42" s="29"/>
      <c r="AA42" s="28"/>
      <c r="AB42" s="21"/>
      <c r="AC42" s="20"/>
    </row>
    <row r="43" spans="2:29" s="19" customFormat="1" ht="15" x14ac:dyDescent="0.25">
      <c r="B43" s="27"/>
      <c r="C43" s="26"/>
      <c r="D43" s="136" t="s">
        <v>156</v>
      </c>
      <c r="E43" s="137" t="e">
        <f t="shared" si="1"/>
        <v>#REF!</v>
      </c>
      <c r="F43" s="137">
        <f t="shared" si="2"/>
        <v>1</v>
      </c>
      <c r="G43" s="137">
        <f t="shared" si="3"/>
        <v>10</v>
      </c>
      <c r="H43" s="41"/>
      <c r="I43" s="40"/>
      <c r="J43" s="101" t="s">
        <v>50</v>
      </c>
      <c r="K43" s="38"/>
      <c r="L43" s="36"/>
      <c r="M43" s="37"/>
      <c r="N43" s="36"/>
      <c r="O43" s="35"/>
      <c r="P43" s="30">
        <f t="shared" si="4"/>
        <v>0</v>
      </c>
      <c r="Q43" s="29"/>
      <c r="R43" s="29"/>
      <c r="S43" s="34"/>
      <c r="T43" s="33"/>
      <c r="U43" s="113">
        <f t="shared" si="5"/>
        <v>0</v>
      </c>
      <c r="V43" s="32"/>
      <c r="W43" s="113">
        <f t="shared" si="6"/>
        <v>0</v>
      </c>
      <c r="X43" s="31"/>
      <c r="Y43" s="113">
        <f t="shared" si="7"/>
        <v>0</v>
      </c>
      <c r="Z43" s="29"/>
      <c r="AA43" s="28"/>
      <c r="AB43" s="21"/>
      <c r="AC43" s="20"/>
    </row>
    <row r="44" spans="2:29" s="19" customFormat="1" ht="15" x14ac:dyDescent="0.25">
      <c r="B44" s="27"/>
      <c r="C44" s="26"/>
      <c r="D44" s="136" t="s">
        <v>157</v>
      </c>
      <c r="E44" s="137" t="e">
        <f t="shared" si="1"/>
        <v>#REF!</v>
      </c>
      <c r="F44" s="137">
        <f t="shared" si="2"/>
        <v>1</v>
      </c>
      <c r="G44" s="137">
        <f t="shared" si="3"/>
        <v>11</v>
      </c>
      <c r="H44" s="41"/>
      <c r="I44" s="40"/>
      <c r="J44" s="101" t="s">
        <v>49</v>
      </c>
      <c r="K44" s="38"/>
      <c r="L44" s="36"/>
      <c r="M44" s="37"/>
      <c r="N44" s="36"/>
      <c r="O44" s="35"/>
      <c r="P44" s="30">
        <f t="shared" si="4"/>
        <v>0</v>
      </c>
      <c r="Q44" s="29"/>
      <c r="R44" s="29"/>
      <c r="S44" s="34"/>
      <c r="T44" s="33"/>
      <c r="U44" s="113">
        <f t="shared" si="5"/>
        <v>0</v>
      </c>
      <c r="V44" s="32"/>
      <c r="W44" s="113">
        <f t="shared" si="6"/>
        <v>0</v>
      </c>
      <c r="X44" s="31"/>
      <c r="Y44" s="113">
        <f t="shared" si="7"/>
        <v>0</v>
      </c>
      <c r="Z44" s="29"/>
      <c r="AA44" s="28"/>
      <c r="AB44" s="21"/>
      <c r="AC44" s="20"/>
    </row>
    <row r="45" spans="2:29" s="43" customFormat="1" ht="15" x14ac:dyDescent="0.25">
      <c r="B45" s="48"/>
      <c r="C45" s="47"/>
      <c r="D45" s="136" t="s">
        <v>158</v>
      </c>
      <c r="E45" s="137" t="e">
        <f t="shared" si="1"/>
        <v>#REF!</v>
      </c>
      <c r="F45" s="137">
        <f t="shared" si="2"/>
        <v>1</v>
      </c>
      <c r="G45" s="137">
        <f t="shared" si="3"/>
        <v>12</v>
      </c>
      <c r="H45" s="41"/>
      <c r="I45" s="40"/>
      <c r="J45" s="101" t="s">
        <v>48</v>
      </c>
      <c r="K45" s="38"/>
      <c r="L45" s="36"/>
      <c r="M45" s="37"/>
      <c r="N45" s="36"/>
      <c r="O45" s="35"/>
      <c r="P45" s="30">
        <f t="shared" si="4"/>
        <v>0</v>
      </c>
      <c r="Q45" s="29"/>
      <c r="R45" s="29"/>
      <c r="S45" s="34"/>
      <c r="T45" s="33"/>
      <c r="U45" s="113">
        <f t="shared" si="5"/>
        <v>0</v>
      </c>
      <c r="V45" s="32"/>
      <c r="W45" s="113">
        <f t="shared" si="6"/>
        <v>0</v>
      </c>
      <c r="X45" s="31"/>
      <c r="Y45" s="113">
        <f t="shared" si="7"/>
        <v>0</v>
      </c>
      <c r="Z45" s="29"/>
      <c r="AA45" s="28"/>
      <c r="AB45" s="45"/>
      <c r="AC45" s="44"/>
    </row>
    <row r="46" spans="2:29" ht="15" x14ac:dyDescent="0.25">
      <c r="B46" s="9"/>
      <c r="C46" s="15"/>
      <c r="D46" s="136" t="s">
        <v>159</v>
      </c>
      <c r="E46" s="137" t="e">
        <f t="shared" si="1"/>
        <v>#REF!</v>
      </c>
      <c r="F46" s="137">
        <f t="shared" si="2"/>
        <v>1</v>
      </c>
      <c r="G46" s="137">
        <f t="shared" si="3"/>
        <v>13</v>
      </c>
      <c r="H46" s="41"/>
      <c r="I46" s="40"/>
      <c r="J46" s="101" t="s">
        <v>47</v>
      </c>
      <c r="K46" s="38"/>
      <c r="L46" s="36"/>
      <c r="M46" s="37"/>
      <c r="N46" s="36"/>
      <c r="O46" s="35"/>
      <c r="P46" s="30">
        <f t="shared" si="4"/>
        <v>0</v>
      </c>
      <c r="Q46" s="29"/>
      <c r="R46" s="29"/>
      <c r="S46" s="34"/>
      <c r="T46" s="33"/>
      <c r="U46" s="113">
        <f t="shared" si="5"/>
        <v>0</v>
      </c>
      <c r="V46" s="32"/>
      <c r="W46" s="113">
        <f t="shared" si="6"/>
        <v>0</v>
      </c>
      <c r="X46" s="31"/>
      <c r="Y46" s="113">
        <f t="shared" si="7"/>
        <v>0</v>
      </c>
      <c r="Z46" s="29"/>
      <c r="AA46" s="28"/>
      <c r="AB46" s="13"/>
      <c r="AC46" s="42"/>
    </row>
    <row r="47" spans="2:29" s="19" customFormat="1" ht="15" x14ac:dyDescent="0.25">
      <c r="B47" s="27"/>
      <c r="C47" s="26"/>
      <c r="D47" s="136" t="s">
        <v>160</v>
      </c>
      <c r="E47" s="137" t="e">
        <f t="shared" si="1"/>
        <v>#REF!</v>
      </c>
      <c r="F47" s="137">
        <f t="shared" si="2"/>
        <v>1</v>
      </c>
      <c r="G47" s="137">
        <f t="shared" si="3"/>
        <v>14</v>
      </c>
      <c r="H47" s="41"/>
      <c r="I47" s="40"/>
      <c r="J47" s="101" t="s">
        <v>46</v>
      </c>
      <c r="K47" s="38"/>
      <c r="L47" s="36"/>
      <c r="M47" s="37"/>
      <c r="N47" s="36"/>
      <c r="O47" s="35"/>
      <c r="P47" s="30">
        <f t="shared" si="4"/>
        <v>0</v>
      </c>
      <c r="Q47" s="29"/>
      <c r="R47" s="29"/>
      <c r="S47" s="34"/>
      <c r="T47" s="33"/>
      <c r="U47" s="113">
        <f t="shared" si="5"/>
        <v>0</v>
      </c>
      <c r="V47" s="32"/>
      <c r="W47" s="113">
        <f t="shared" si="6"/>
        <v>0</v>
      </c>
      <c r="X47" s="31"/>
      <c r="Y47" s="113">
        <f t="shared" si="7"/>
        <v>0</v>
      </c>
      <c r="Z47" s="29"/>
      <c r="AA47" s="28"/>
      <c r="AB47" s="21"/>
      <c r="AC47" s="20"/>
    </row>
    <row r="48" spans="2:29" s="19" customFormat="1" ht="15" x14ac:dyDescent="0.25">
      <c r="B48" s="27"/>
      <c r="C48" s="26"/>
      <c r="D48" s="136" t="s">
        <v>161</v>
      </c>
      <c r="E48" s="137" t="e">
        <f t="shared" si="1"/>
        <v>#REF!</v>
      </c>
      <c r="F48" s="137">
        <f t="shared" si="2"/>
        <v>1</v>
      </c>
      <c r="G48" s="137">
        <f t="shared" si="3"/>
        <v>15</v>
      </c>
      <c r="H48" s="41"/>
      <c r="I48" s="40"/>
      <c r="J48" s="101" t="s">
        <v>45</v>
      </c>
      <c r="K48" s="38"/>
      <c r="L48" s="36"/>
      <c r="M48" s="37"/>
      <c r="N48" s="36"/>
      <c r="O48" s="35"/>
      <c r="P48" s="30">
        <f t="shared" si="4"/>
        <v>0</v>
      </c>
      <c r="Q48" s="29"/>
      <c r="R48" s="29"/>
      <c r="S48" s="34"/>
      <c r="T48" s="33"/>
      <c r="U48" s="113">
        <f t="shared" si="5"/>
        <v>0</v>
      </c>
      <c r="V48" s="32"/>
      <c r="W48" s="113">
        <f t="shared" si="6"/>
        <v>0</v>
      </c>
      <c r="X48" s="31"/>
      <c r="Y48" s="113">
        <f t="shared" si="7"/>
        <v>0</v>
      </c>
      <c r="Z48" s="29"/>
      <c r="AA48" s="28"/>
      <c r="AB48" s="21"/>
      <c r="AC48" s="20"/>
    </row>
    <row r="49" spans="2:29" s="19" customFormat="1" ht="15" x14ac:dyDescent="0.25">
      <c r="B49" s="27"/>
      <c r="C49" s="26"/>
      <c r="D49" s="136" t="s">
        <v>162</v>
      </c>
      <c r="E49" s="137" t="e">
        <f t="shared" si="1"/>
        <v>#REF!</v>
      </c>
      <c r="F49" s="137">
        <f t="shared" si="2"/>
        <v>1</v>
      </c>
      <c r="G49" s="137">
        <f>IF(ISTEXT(J51),G48+1,0)</f>
        <v>16</v>
      </c>
      <c r="H49" s="41"/>
      <c r="I49" s="40"/>
      <c r="J49" s="104" t="s">
        <v>44</v>
      </c>
      <c r="K49" s="38"/>
      <c r="L49" s="36"/>
      <c r="M49" s="37"/>
      <c r="N49" s="36"/>
      <c r="O49" s="35"/>
      <c r="P49" s="30">
        <f t="shared" si="4"/>
        <v>0</v>
      </c>
      <c r="Q49" s="29"/>
      <c r="R49" s="29"/>
      <c r="S49" s="34"/>
      <c r="T49" s="33"/>
      <c r="U49" s="113">
        <f t="shared" si="5"/>
        <v>0</v>
      </c>
      <c r="V49" s="32"/>
      <c r="W49" s="113">
        <f t="shared" si="6"/>
        <v>0</v>
      </c>
      <c r="X49" s="31"/>
      <c r="Y49" s="113">
        <f t="shared" si="7"/>
        <v>0</v>
      </c>
      <c r="Z49" s="29"/>
      <c r="AA49" s="28"/>
      <c r="AB49" s="21"/>
      <c r="AC49" s="20"/>
    </row>
    <row r="50" spans="2:29" s="19" customFormat="1" ht="15" x14ac:dyDescent="0.25">
      <c r="B50" s="27"/>
      <c r="C50" s="26"/>
      <c r="D50" s="136" t="s">
        <v>163</v>
      </c>
      <c r="E50" s="137" t="e">
        <f t="shared" si="1"/>
        <v>#REF!</v>
      </c>
      <c r="F50" s="137">
        <f t="shared" si="2"/>
        <v>1</v>
      </c>
      <c r="G50" s="137">
        <f>IF(ISTEXT(J52),G49+1,0)</f>
        <v>17</v>
      </c>
      <c r="H50" s="41"/>
      <c r="I50" s="40"/>
      <c r="J50" s="104" t="s">
        <v>43</v>
      </c>
      <c r="K50" s="38"/>
      <c r="L50" s="36"/>
      <c r="M50" s="37"/>
      <c r="N50" s="36"/>
      <c r="O50" s="35"/>
      <c r="P50" s="30">
        <f t="shared" si="4"/>
        <v>0</v>
      </c>
      <c r="Q50" s="29"/>
      <c r="R50" s="29"/>
      <c r="S50" s="34"/>
      <c r="T50" s="33"/>
      <c r="U50" s="113">
        <f t="shared" si="5"/>
        <v>0</v>
      </c>
      <c r="V50" s="32"/>
      <c r="W50" s="113">
        <f t="shared" si="6"/>
        <v>0</v>
      </c>
      <c r="X50" s="31"/>
      <c r="Y50" s="113">
        <f t="shared" si="7"/>
        <v>0</v>
      </c>
      <c r="Z50" s="29"/>
      <c r="AA50" s="28"/>
      <c r="AB50" s="21"/>
      <c r="AC50" s="20"/>
    </row>
    <row r="51" spans="2:29" s="19" customFormat="1" ht="15" x14ac:dyDescent="0.25">
      <c r="B51" s="27"/>
      <c r="C51" s="26"/>
      <c r="D51" s="136" t="s">
        <v>164</v>
      </c>
      <c r="E51" s="137" t="e">
        <f t="shared" si="1"/>
        <v>#REF!</v>
      </c>
      <c r="F51" s="137">
        <f t="shared" si="2"/>
        <v>1</v>
      </c>
      <c r="G51" s="137">
        <f>IF(ISTEXT(J53),G50+1,0)</f>
        <v>18</v>
      </c>
      <c r="H51" s="41"/>
      <c r="I51" s="40"/>
      <c r="J51" s="104" t="s">
        <v>42</v>
      </c>
      <c r="K51" s="38"/>
      <c r="L51" s="36"/>
      <c r="M51" s="37"/>
      <c r="N51" s="36"/>
      <c r="O51" s="35"/>
      <c r="P51" s="30">
        <f t="shared" si="4"/>
        <v>0</v>
      </c>
      <c r="Q51" s="29"/>
      <c r="R51" s="29"/>
      <c r="S51" s="34"/>
      <c r="T51" s="33"/>
      <c r="U51" s="113">
        <f t="shared" si="5"/>
        <v>0</v>
      </c>
      <c r="V51" s="32"/>
      <c r="W51" s="113">
        <f t="shared" si="6"/>
        <v>0</v>
      </c>
      <c r="X51" s="31"/>
      <c r="Y51" s="113">
        <f t="shared" si="7"/>
        <v>0</v>
      </c>
      <c r="Z51" s="29"/>
      <c r="AA51" s="28"/>
      <c r="AB51" s="21"/>
      <c r="AC51" s="20"/>
    </row>
    <row r="52" spans="2:29" s="19" customFormat="1" ht="15" x14ac:dyDescent="0.25">
      <c r="B52" s="27"/>
      <c r="C52" s="26"/>
      <c r="D52" s="136" t="s">
        <v>165</v>
      </c>
      <c r="E52" s="137" t="e">
        <f t="shared" si="1"/>
        <v>#REF!</v>
      </c>
      <c r="F52" s="137">
        <f t="shared" si="2"/>
        <v>1</v>
      </c>
      <c r="G52" s="137">
        <f>IF(ISTEXT(J54),G51+1,0)</f>
        <v>19</v>
      </c>
      <c r="H52" s="41"/>
      <c r="I52" s="40"/>
      <c r="J52" s="104" t="s">
        <v>41</v>
      </c>
      <c r="K52" s="38"/>
      <c r="L52" s="36"/>
      <c r="M52" s="37"/>
      <c r="N52" s="36"/>
      <c r="O52" s="35"/>
      <c r="P52" s="30">
        <f t="shared" si="4"/>
        <v>0</v>
      </c>
      <c r="Q52" s="29"/>
      <c r="R52" s="29"/>
      <c r="S52" s="34"/>
      <c r="T52" s="33"/>
      <c r="U52" s="113">
        <f t="shared" si="5"/>
        <v>0</v>
      </c>
      <c r="V52" s="32"/>
      <c r="W52" s="113">
        <f t="shared" si="6"/>
        <v>0</v>
      </c>
      <c r="X52" s="31"/>
      <c r="Y52" s="113">
        <f t="shared" si="7"/>
        <v>0</v>
      </c>
      <c r="Z52" s="29"/>
      <c r="AA52" s="28"/>
      <c r="AB52" s="21"/>
      <c r="AC52" s="20"/>
    </row>
    <row r="53" spans="2:29" s="19" customFormat="1" ht="15" x14ac:dyDescent="0.25">
      <c r="B53" s="27"/>
      <c r="C53" s="26"/>
      <c r="D53" s="136" t="s">
        <v>166</v>
      </c>
      <c r="E53" s="137" t="e">
        <f t="shared" si="1"/>
        <v>#REF!</v>
      </c>
      <c r="F53" s="137">
        <f t="shared" si="2"/>
        <v>1</v>
      </c>
      <c r="G53" s="137">
        <f>IF(ISTEXT(J50),G52+1,0)</f>
        <v>20</v>
      </c>
      <c r="H53" s="41"/>
      <c r="I53" s="40"/>
      <c r="J53" s="101" t="s">
        <v>40</v>
      </c>
      <c r="K53" s="38"/>
      <c r="L53" s="36"/>
      <c r="M53" s="37"/>
      <c r="N53" s="36"/>
      <c r="O53" s="35"/>
      <c r="P53" s="30">
        <f t="shared" si="4"/>
        <v>0</v>
      </c>
      <c r="Q53" s="29"/>
      <c r="R53" s="29"/>
      <c r="S53" s="34"/>
      <c r="T53" s="33"/>
      <c r="U53" s="113">
        <f t="shared" si="5"/>
        <v>0</v>
      </c>
      <c r="V53" s="32"/>
      <c r="W53" s="113">
        <f t="shared" si="6"/>
        <v>0</v>
      </c>
      <c r="X53" s="31"/>
      <c r="Y53" s="113">
        <f t="shared" si="7"/>
        <v>0</v>
      </c>
      <c r="Z53" s="29"/>
      <c r="AA53" s="28"/>
      <c r="AB53" s="21"/>
      <c r="AC53" s="20"/>
    </row>
    <row r="54" spans="2:29" s="19" customFormat="1" ht="15" x14ac:dyDescent="0.25">
      <c r="B54" s="27"/>
      <c r="C54" s="26"/>
      <c r="D54" s="136" t="s">
        <v>167</v>
      </c>
      <c r="E54" s="137" t="e">
        <f t="shared" si="1"/>
        <v>#REF!</v>
      </c>
      <c r="F54" s="137">
        <f t="shared" si="2"/>
        <v>1</v>
      </c>
      <c r="G54" s="137">
        <f>IF(ISTEXT(J49),G53+1,0)</f>
        <v>21</v>
      </c>
      <c r="H54" s="41"/>
      <c r="I54" s="40"/>
      <c r="J54" s="101" t="s">
        <v>39</v>
      </c>
      <c r="K54" s="38"/>
      <c r="L54" s="36"/>
      <c r="M54" s="37"/>
      <c r="N54" s="36"/>
      <c r="O54" s="35"/>
      <c r="P54" s="30">
        <f t="shared" si="4"/>
        <v>0</v>
      </c>
      <c r="Q54" s="29"/>
      <c r="R54" s="29"/>
      <c r="S54" s="34"/>
      <c r="T54" s="33"/>
      <c r="U54" s="113">
        <f t="shared" si="5"/>
        <v>0</v>
      </c>
      <c r="V54" s="32"/>
      <c r="W54" s="113">
        <f t="shared" si="6"/>
        <v>0</v>
      </c>
      <c r="X54" s="31"/>
      <c r="Y54" s="113">
        <f t="shared" si="7"/>
        <v>0</v>
      </c>
      <c r="Z54" s="29"/>
      <c r="AA54" s="28"/>
      <c r="AB54" s="21"/>
      <c r="AC54" s="20"/>
    </row>
    <row r="55" spans="2:29" s="19" customFormat="1" ht="15" x14ac:dyDescent="0.25">
      <c r="B55" s="27"/>
      <c r="C55" s="26"/>
      <c r="D55" s="136">
        <v>3.2</v>
      </c>
      <c r="E55" s="137"/>
      <c r="F55" s="137"/>
      <c r="G55" s="137"/>
      <c r="H55" s="41"/>
      <c r="I55" s="40"/>
      <c r="J55" s="103" t="s">
        <v>38</v>
      </c>
      <c r="K55" s="158"/>
      <c r="L55" s="159"/>
      <c r="M55" s="160"/>
      <c r="N55" s="159"/>
      <c r="O55" s="161"/>
      <c r="P55" s="162"/>
      <c r="Q55" s="163"/>
      <c r="R55" s="163"/>
      <c r="S55" s="162"/>
      <c r="T55" s="164"/>
      <c r="U55" s="163"/>
      <c r="V55" s="165"/>
      <c r="W55" s="165"/>
      <c r="X55" s="166"/>
      <c r="Y55" s="163"/>
      <c r="Z55" s="163"/>
      <c r="AA55" s="167"/>
      <c r="AB55" s="21"/>
      <c r="AC55" s="20"/>
    </row>
    <row r="56" spans="2:29" s="19" customFormat="1" ht="18" x14ac:dyDescent="0.25">
      <c r="B56" s="27"/>
      <c r="C56" s="26"/>
      <c r="D56" s="136" t="s">
        <v>145</v>
      </c>
      <c r="E56" s="137" t="e">
        <f>IF(ISTEXT(H56),E54+1,E54)</f>
        <v>#REF!</v>
      </c>
      <c r="F56" s="137">
        <f>IF(ISTEXT(I56),F54+1,IF(ISTEXT(H56),0,F54))</f>
        <v>1</v>
      </c>
      <c r="G56" s="137">
        <f>IF(ISTEXT(J56),G54+1,0)</f>
        <v>22</v>
      </c>
      <c r="H56" s="41"/>
      <c r="I56" s="40"/>
      <c r="J56" s="101" t="s">
        <v>37</v>
      </c>
      <c r="K56" s="38"/>
      <c r="L56" s="36"/>
      <c r="M56" s="37"/>
      <c r="N56" s="36"/>
      <c r="O56" s="35"/>
      <c r="P56" s="30">
        <f t="shared" ref="P56:P78" si="8">O56*K56</f>
        <v>0</v>
      </c>
      <c r="Q56" s="29"/>
      <c r="R56" s="29"/>
      <c r="S56" s="34"/>
      <c r="T56" s="33"/>
      <c r="U56" s="113">
        <f t="shared" ref="U56:U78" si="9">P56+Q56+R56+S56</f>
        <v>0</v>
      </c>
      <c r="V56" s="32"/>
      <c r="W56" s="113">
        <f t="shared" ref="W56:W78" si="10">IF(V56="Yes",U56, )</f>
        <v>0</v>
      </c>
      <c r="X56" s="31"/>
      <c r="Y56" s="113">
        <f t="shared" ref="Y56:Y78" si="11">W56*X56</f>
        <v>0</v>
      </c>
      <c r="Z56" s="29"/>
      <c r="AA56" s="28"/>
      <c r="AB56" s="21"/>
      <c r="AC56" s="20"/>
    </row>
    <row r="57" spans="2:29" s="19" customFormat="1" ht="15" x14ac:dyDescent="0.25">
      <c r="B57" s="27"/>
      <c r="C57" s="26"/>
      <c r="D57" s="136" t="s">
        <v>146</v>
      </c>
      <c r="E57" s="137" t="e">
        <f t="shared" ref="E57:E78" si="12">IF(ISTEXT(H57),E56+1,E56)</f>
        <v>#REF!</v>
      </c>
      <c r="F57" s="137">
        <f t="shared" ref="F57:F78" si="13">IF(ISTEXT(I57),F56+1,IF(ISTEXT(H57),0,F56))</f>
        <v>1</v>
      </c>
      <c r="G57" s="137">
        <f t="shared" ref="G57:G78" si="14">IF(ISTEXT(J57),G56+1,0)</f>
        <v>23</v>
      </c>
      <c r="H57" s="41"/>
      <c r="I57" s="40"/>
      <c r="J57" s="101" t="s">
        <v>36</v>
      </c>
      <c r="K57" s="38"/>
      <c r="L57" s="36"/>
      <c r="M57" s="37"/>
      <c r="N57" s="36"/>
      <c r="O57" s="35"/>
      <c r="P57" s="30">
        <f t="shared" si="8"/>
        <v>0</v>
      </c>
      <c r="Q57" s="29"/>
      <c r="R57" s="29"/>
      <c r="S57" s="34"/>
      <c r="T57" s="33"/>
      <c r="U57" s="113">
        <f t="shared" si="9"/>
        <v>0</v>
      </c>
      <c r="V57" s="32"/>
      <c r="W57" s="113">
        <f t="shared" si="10"/>
        <v>0</v>
      </c>
      <c r="X57" s="31"/>
      <c r="Y57" s="113">
        <f t="shared" si="11"/>
        <v>0</v>
      </c>
      <c r="Z57" s="29"/>
      <c r="AA57" s="28"/>
      <c r="AB57" s="21"/>
      <c r="AC57" s="20"/>
    </row>
    <row r="58" spans="2:29" s="19" customFormat="1" ht="15" x14ac:dyDescent="0.25">
      <c r="B58" s="27"/>
      <c r="C58" s="26"/>
      <c r="D58" s="136" t="s">
        <v>147</v>
      </c>
      <c r="E58" s="137" t="e">
        <f t="shared" si="12"/>
        <v>#REF!</v>
      </c>
      <c r="F58" s="137">
        <f t="shared" si="13"/>
        <v>1</v>
      </c>
      <c r="G58" s="137">
        <f t="shared" si="14"/>
        <v>24</v>
      </c>
      <c r="H58" s="41"/>
      <c r="I58" s="40"/>
      <c r="J58" s="101" t="s">
        <v>35</v>
      </c>
      <c r="K58" s="38"/>
      <c r="L58" s="36"/>
      <c r="M58" s="37"/>
      <c r="N58" s="36"/>
      <c r="O58" s="35"/>
      <c r="P58" s="30">
        <f t="shared" si="8"/>
        <v>0</v>
      </c>
      <c r="Q58" s="29"/>
      <c r="R58" s="29"/>
      <c r="S58" s="34"/>
      <c r="T58" s="33"/>
      <c r="U58" s="113">
        <f t="shared" si="9"/>
        <v>0</v>
      </c>
      <c r="V58" s="32"/>
      <c r="W58" s="113">
        <f t="shared" si="10"/>
        <v>0</v>
      </c>
      <c r="X58" s="31"/>
      <c r="Y58" s="113">
        <f t="shared" si="11"/>
        <v>0</v>
      </c>
      <c r="Z58" s="29"/>
      <c r="AA58" s="28"/>
      <c r="AB58" s="21"/>
      <c r="AC58" s="20"/>
    </row>
    <row r="59" spans="2:29" s="19" customFormat="1" ht="15" x14ac:dyDescent="0.25">
      <c r="B59" s="27"/>
      <c r="C59" s="26"/>
      <c r="D59" s="136" t="s">
        <v>148</v>
      </c>
      <c r="E59" s="137" t="e">
        <f t="shared" si="12"/>
        <v>#REF!</v>
      </c>
      <c r="F59" s="137">
        <f t="shared" si="13"/>
        <v>1</v>
      </c>
      <c r="G59" s="137">
        <f t="shared" si="14"/>
        <v>25</v>
      </c>
      <c r="H59" s="41"/>
      <c r="I59" s="40"/>
      <c r="J59" s="101" t="s">
        <v>34</v>
      </c>
      <c r="K59" s="38"/>
      <c r="L59" s="36"/>
      <c r="M59" s="37"/>
      <c r="N59" s="36"/>
      <c r="O59" s="35"/>
      <c r="P59" s="30">
        <f t="shared" si="8"/>
        <v>0</v>
      </c>
      <c r="Q59" s="29"/>
      <c r="R59" s="29"/>
      <c r="S59" s="34"/>
      <c r="T59" s="33"/>
      <c r="U59" s="113">
        <f t="shared" si="9"/>
        <v>0</v>
      </c>
      <c r="V59" s="32"/>
      <c r="W59" s="113">
        <f t="shared" si="10"/>
        <v>0</v>
      </c>
      <c r="X59" s="31"/>
      <c r="Y59" s="113">
        <f t="shared" si="11"/>
        <v>0</v>
      </c>
      <c r="Z59" s="29"/>
      <c r="AA59" s="28"/>
      <c r="AB59" s="21"/>
      <c r="AC59" s="20"/>
    </row>
    <row r="60" spans="2:29" s="19" customFormat="1" ht="15" x14ac:dyDescent="0.25">
      <c r="B60" s="27"/>
      <c r="C60" s="26"/>
      <c r="D60" s="136" t="s">
        <v>168</v>
      </c>
      <c r="E60" s="137" t="e">
        <f t="shared" si="12"/>
        <v>#REF!</v>
      </c>
      <c r="F60" s="137">
        <f t="shared" si="13"/>
        <v>1</v>
      </c>
      <c r="G60" s="137">
        <f t="shared" si="14"/>
        <v>26</v>
      </c>
      <c r="H60" s="41"/>
      <c r="I60" s="40"/>
      <c r="J60" s="101" t="s">
        <v>33</v>
      </c>
      <c r="K60" s="38"/>
      <c r="L60" s="36"/>
      <c r="M60" s="37"/>
      <c r="N60" s="36"/>
      <c r="O60" s="35"/>
      <c r="P60" s="30">
        <f t="shared" si="8"/>
        <v>0</v>
      </c>
      <c r="Q60" s="29"/>
      <c r="R60" s="29"/>
      <c r="S60" s="34"/>
      <c r="T60" s="33"/>
      <c r="U60" s="113">
        <f t="shared" si="9"/>
        <v>0</v>
      </c>
      <c r="V60" s="32"/>
      <c r="W60" s="113">
        <f t="shared" si="10"/>
        <v>0</v>
      </c>
      <c r="X60" s="31"/>
      <c r="Y60" s="113">
        <f t="shared" si="11"/>
        <v>0</v>
      </c>
      <c r="Z60" s="29"/>
      <c r="AA60" s="28"/>
      <c r="AB60" s="21"/>
      <c r="AC60" s="20"/>
    </row>
    <row r="61" spans="2:29" s="19" customFormat="1" ht="15" x14ac:dyDescent="0.25">
      <c r="B61" s="27"/>
      <c r="C61" s="26"/>
      <c r="D61" s="136" t="s">
        <v>169</v>
      </c>
      <c r="E61" s="137" t="e">
        <f t="shared" si="12"/>
        <v>#REF!</v>
      </c>
      <c r="F61" s="137">
        <f t="shared" si="13"/>
        <v>1</v>
      </c>
      <c r="G61" s="137">
        <f t="shared" si="14"/>
        <v>27</v>
      </c>
      <c r="H61" s="41"/>
      <c r="I61" s="40"/>
      <c r="J61" s="101" t="s">
        <v>32</v>
      </c>
      <c r="K61" s="38"/>
      <c r="L61" s="36"/>
      <c r="M61" s="37"/>
      <c r="N61" s="36"/>
      <c r="O61" s="35"/>
      <c r="P61" s="30">
        <f t="shared" si="8"/>
        <v>0</v>
      </c>
      <c r="Q61" s="29"/>
      <c r="R61" s="29"/>
      <c r="S61" s="34"/>
      <c r="T61" s="33"/>
      <c r="U61" s="113">
        <f t="shared" si="9"/>
        <v>0</v>
      </c>
      <c r="V61" s="32"/>
      <c r="W61" s="113">
        <f t="shared" si="10"/>
        <v>0</v>
      </c>
      <c r="X61" s="31"/>
      <c r="Y61" s="113">
        <f t="shared" si="11"/>
        <v>0</v>
      </c>
      <c r="Z61" s="29"/>
      <c r="AA61" s="28"/>
      <c r="AB61" s="21"/>
      <c r="AC61" s="20"/>
    </row>
    <row r="62" spans="2:29" s="19" customFormat="1" ht="15" x14ac:dyDescent="0.25">
      <c r="B62" s="27"/>
      <c r="C62" s="26"/>
      <c r="D62" s="136" t="s">
        <v>170</v>
      </c>
      <c r="E62" s="137" t="e">
        <f t="shared" si="12"/>
        <v>#REF!</v>
      </c>
      <c r="F62" s="137">
        <f t="shared" si="13"/>
        <v>1</v>
      </c>
      <c r="G62" s="137">
        <f t="shared" si="14"/>
        <v>28</v>
      </c>
      <c r="H62" s="41"/>
      <c r="I62" s="40"/>
      <c r="J62" s="101" t="s">
        <v>31</v>
      </c>
      <c r="K62" s="38"/>
      <c r="L62" s="36"/>
      <c r="M62" s="37"/>
      <c r="N62" s="36"/>
      <c r="O62" s="35"/>
      <c r="P62" s="30">
        <f t="shared" si="8"/>
        <v>0</v>
      </c>
      <c r="Q62" s="29"/>
      <c r="R62" s="29"/>
      <c r="S62" s="34"/>
      <c r="T62" s="33"/>
      <c r="U62" s="113">
        <f t="shared" si="9"/>
        <v>0</v>
      </c>
      <c r="V62" s="32"/>
      <c r="W62" s="113">
        <f t="shared" si="10"/>
        <v>0</v>
      </c>
      <c r="X62" s="31"/>
      <c r="Y62" s="113">
        <f t="shared" si="11"/>
        <v>0</v>
      </c>
      <c r="Z62" s="29"/>
      <c r="AA62" s="28"/>
      <c r="AB62" s="21"/>
      <c r="AC62" s="20"/>
    </row>
    <row r="63" spans="2:29" s="19" customFormat="1" ht="15" x14ac:dyDescent="0.25">
      <c r="B63" s="27"/>
      <c r="C63" s="26"/>
      <c r="D63" s="136" t="s">
        <v>171</v>
      </c>
      <c r="E63" s="137" t="e">
        <f t="shared" si="12"/>
        <v>#REF!</v>
      </c>
      <c r="F63" s="137">
        <f t="shared" si="13"/>
        <v>1</v>
      </c>
      <c r="G63" s="137">
        <f t="shared" si="14"/>
        <v>29</v>
      </c>
      <c r="H63" s="41"/>
      <c r="I63" s="40"/>
      <c r="J63" s="101" t="s">
        <v>30</v>
      </c>
      <c r="K63" s="38"/>
      <c r="L63" s="36"/>
      <c r="M63" s="37"/>
      <c r="N63" s="36"/>
      <c r="O63" s="35"/>
      <c r="P63" s="30">
        <f t="shared" si="8"/>
        <v>0</v>
      </c>
      <c r="Q63" s="29"/>
      <c r="R63" s="29"/>
      <c r="S63" s="34"/>
      <c r="T63" s="33"/>
      <c r="U63" s="113">
        <f t="shared" si="9"/>
        <v>0</v>
      </c>
      <c r="V63" s="32"/>
      <c r="W63" s="113">
        <f t="shared" si="10"/>
        <v>0</v>
      </c>
      <c r="X63" s="31"/>
      <c r="Y63" s="113">
        <f t="shared" si="11"/>
        <v>0</v>
      </c>
      <c r="Z63" s="29"/>
      <c r="AA63" s="28"/>
      <c r="AB63" s="21"/>
      <c r="AC63" s="20"/>
    </row>
    <row r="64" spans="2:29" s="19" customFormat="1" ht="15" x14ac:dyDescent="0.25">
      <c r="B64" s="27"/>
      <c r="C64" s="26"/>
      <c r="D64" s="136" t="s">
        <v>172</v>
      </c>
      <c r="E64" s="137" t="e">
        <f t="shared" si="12"/>
        <v>#REF!</v>
      </c>
      <c r="F64" s="137">
        <f t="shared" si="13"/>
        <v>1</v>
      </c>
      <c r="G64" s="137">
        <f t="shared" si="14"/>
        <v>30</v>
      </c>
      <c r="H64" s="41"/>
      <c r="I64" s="40"/>
      <c r="J64" s="101" t="s">
        <v>29</v>
      </c>
      <c r="K64" s="38"/>
      <c r="L64" s="36"/>
      <c r="M64" s="37"/>
      <c r="N64" s="36"/>
      <c r="O64" s="35"/>
      <c r="P64" s="30">
        <f t="shared" si="8"/>
        <v>0</v>
      </c>
      <c r="Q64" s="29"/>
      <c r="R64" s="29"/>
      <c r="S64" s="34"/>
      <c r="T64" s="33"/>
      <c r="U64" s="113">
        <f t="shared" si="9"/>
        <v>0</v>
      </c>
      <c r="V64" s="32"/>
      <c r="W64" s="113">
        <f t="shared" si="10"/>
        <v>0</v>
      </c>
      <c r="X64" s="31"/>
      <c r="Y64" s="113">
        <f t="shared" si="11"/>
        <v>0</v>
      </c>
      <c r="Z64" s="29"/>
      <c r="AA64" s="28"/>
      <c r="AB64" s="21"/>
      <c r="AC64" s="20"/>
    </row>
    <row r="65" spans="2:29" s="19" customFormat="1" ht="15" x14ac:dyDescent="0.25">
      <c r="B65" s="27"/>
      <c r="C65" s="26"/>
      <c r="D65" s="136" t="s">
        <v>173</v>
      </c>
      <c r="E65" s="137" t="e">
        <f t="shared" si="12"/>
        <v>#REF!</v>
      </c>
      <c r="F65" s="137">
        <f t="shared" si="13"/>
        <v>1</v>
      </c>
      <c r="G65" s="137">
        <f t="shared" si="14"/>
        <v>31</v>
      </c>
      <c r="H65" s="41"/>
      <c r="I65" s="40"/>
      <c r="J65" s="101" t="s">
        <v>28</v>
      </c>
      <c r="K65" s="38"/>
      <c r="L65" s="36"/>
      <c r="M65" s="37"/>
      <c r="N65" s="36"/>
      <c r="O65" s="35"/>
      <c r="P65" s="30">
        <f t="shared" si="8"/>
        <v>0</v>
      </c>
      <c r="Q65" s="29"/>
      <c r="R65" s="29"/>
      <c r="S65" s="34"/>
      <c r="T65" s="33"/>
      <c r="U65" s="113">
        <f t="shared" si="9"/>
        <v>0</v>
      </c>
      <c r="V65" s="32"/>
      <c r="W65" s="113">
        <f t="shared" si="10"/>
        <v>0</v>
      </c>
      <c r="X65" s="31"/>
      <c r="Y65" s="113">
        <f t="shared" si="11"/>
        <v>0</v>
      </c>
      <c r="Z65" s="29"/>
      <c r="AA65" s="28"/>
      <c r="AB65" s="21"/>
      <c r="AC65" s="20"/>
    </row>
    <row r="66" spans="2:29" s="19" customFormat="1" ht="15" x14ac:dyDescent="0.25">
      <c r="B66" s="27"/>
      <c r="C66" s="26"/>
      <c r="D66" s="136" t="s">
        <v>174</v>
      </c>
      <c r="E66" s="137" t="e">
        <f t="shared" si="12"/>
        <v>#REF!</v>
      </c>
      <c r="F66" s="137">
        <f t="shared" si="13"/>
        <v>1</v>
      </c>
      <c r="G66" s="137">
        <f t="shared" si="14"/>
        <v>32</v>
      </c>
      <c r="H66" s="41"/>
      <c r="I66" s="40"/>
      <c r="J66" s="101" t="s">
        <v>27</v>
      </c>
      <c r="K66" s="38"/>
      <c r="L66" s="36"/>
      <c r="M66" s="37"/>
      <c r="N66" s="36"/>
      <c r="O66" s="35"/>
      <c r="P66" s="30">
        <f t="shared" si="8"/>
        <v>0</v>
      </c>
      <c r="Q66" s="29"/>
      <c r="R66" s="29"/>
      <c r="S66" s="34"/>
      <c r="T66" s="33"/>
      <c r="U66" s="113">
        <f t="shared" si="9"/>
        <v>0</v>
      </c>
      <c r="V66" s="32"/>
      <c r="W66" s="113">
        <f t="shared" si="10"/>
        <v>0</v>
      </c>
      <c r="X66" s="31"/>
      <c r="Y66" s="113">
        <f t="shared" si="11"/>
        <v>0</v>
      </c>
      <c r="Z66" s="29"/>
      <c r="AA66" s="28"/>
      <c r="AB66" s="21"/>
      <c r="AC66" s="20"/>
    </row>
    <row r="67" spans="2:29" s="19" customFormat="1" ht="15" x14ac:dyDescent="0.25">
      <c r="B67" s="27"/>
      <c r="C67" s="26"/>
      <c r="D67" s="136" t="s">
        <v>175</v>
      </c>
      <c r="E67" s="137" t="e">
        <f t="shared" si="12"/>
        <v>#REF!</v>
      </c>
      <c r="F67" s="137">
        <f t="shared" si="13"/>
        <v>1</v>
      </c>
      <c r="G67" s="137">
        <f t="shared" si="14"/>
        <v>33</v>
      </c>
      <c r="H67" s="41"/>
      <c r="I67" s="40"/>
      <c r="J67" s="101" t="s">
        <v>26</v>
      </c>
      <c r="K67" s="38"/>
      <c r="L67" s="36"/>
      <c r="M67" s="37"/>
      <c r="N67" s="36"/>
      <c r="O67" s="35"/>
      <c r="P67" s="30">
        <f t="shared" si="8"/>
        <v>0</v>
      </c>
      <c r="Q67" s="29"/>
      <c r="R67" s="29"/>
      <c r="S67" s="34"/>
      <c r="T67" s="33"/>
      <c r="U67" s="113">
        <f t="shared" si="9"/>
        <v>0</v>
      </c>
      <c r="V67" s="32"/>
      <c r="W67" s="113">
        <f t="shared" si="10"/>
        <v>0</v>
      </c>
      <c r="X67" s="31"/>
      <c r="Y67" s="113">
        <f t="shared" si="11"/>
        <v>0</v>
      </c>
      <c r="Z67" s="29"/>
      <c r="AA67" s="28"/>
      <c r="AB67" s="21"/>
      <c r="AC67" s="20"/>
    </row>
    <row r="68" spans="2:29" s="19" customFormat="1" ht="15" x14ac:dyDescent="0.25">
      <c r="B68" s="27"/>
      <c r="C68" s="26"/>
      <c r="D68" s="136" t="s">
        <v>176</v>
      </c>
      <c r="E68" s="137" t="e">
        <f t="shared" si="12"/>
        <v>#REF!</v>
      </c>
      <c r="F68" s="137">
        <f t="shared" si="13"/>
        <v>1</v>
      </c>
      <c r="G68" s="137">
        <f t="shared" si="14"/>
        <v>34</v>
      </c>
      <c r="H68" s="41"/>
      <c r="I68" s="40"/>
      <c r="J68" s="101" t="s">
        <v>25</v>
      </c>
      <c r="K68" s="38"/>
      <c r="L68" s="36"/>
      <c r="M68" s="37"/>
      <c r="N68" s="36"/>
      <c r="O68" s="35"/>
      <c r="P68" s="30">
        <f t="shared" si="8"/>
        <v>0</v>
      </c>
      <c r="Q68" s="29"/>
      <c r="R68" s="29"/>
      <c r="S68" s="34"/>
      <c r="T68" s="33"/>
      <c r="U68" s="113">
        <f t="shared" si="9"/>
        <v>0</v>
      </c>
      <c r="V68" s="32"/>
      <c r="W68" s="113">
        <f t="shared" si="10"/>
        <v>0</v>
      </c>
      <c r="X68" s="31"/>
      <c r="Y68" s="113">
        <f t="shared" si="11"/>
        <v>0</v>
      </c>
      <c r="Z68" s="29"/>
      <c r="AA68" s="28"/>
      <c r="AB68" s="21"/>
      <c r="AC68" s="20"/>
    </row>
    <row r="69" spans="2:29" s="19" customFormat="1" ht="15" x14ac:dyDescent="0.25">
      <c r="B69" s="27"/>
      <c r="C69" s="26"/>
      <c r="D69" s="136" t="s">
        <v>177</v>
      </c>
      <c r="E69" s="137" t="e">
        <f t="shared" si="12"/>
        <v>#REF!</v>
      </c>
      <c r="F69" s="137">
        <f t="shared" si="13"/>
        <v>1</v>
      </c>
      <c r="G69" s="137">
        <f t="shared" si="14"/>
        <v>35</v>
      </c>
      <c r="H69" s="41"/>
      <c r="I69" s="40"/>
      <c r="J69" s="101" t="s">
        <v>24</v>
      </c>
      <c r="K69" s="38"/>
      <c r="L69" s="36"/>
      <c r="M69" s="37"/>
      <c r="N69" s="36"/>
      <c r="O69" s="35"/>
      <c r="P69" s="30">
        <f t="shared" si="8"/>
        <v>0</v>
      </c>
      <c r="Q69" s="29"/>
      <c r="R69" s="29"/>
      <c r="S69" s="34"/>
      <c r="T69" s="33"/>
      <c r="U69" s="113">
        <f t="shared" si="9"/>
        <v>0</v>
      </c>
      <c r="V69" s="32"/>
      <c r="W69" s="113">
        <f t="shared" si="10"/>
        <v>0</v>
      </c>
      <c r="X69" s="31"/>
      <c r="Y69" s="113">
        <f t="shared" si="11"/>
        <v>0</v>
      </c>
      <c r="Z69" s="29"/>
      <c r="AA69" s="28"/>
      <c r="AB69" s="21"/>
      <c r="AC69" s="20"/>
    </row>
    <row r="70" spans="2:29" s="19" customFormat="1" ht="15" x14ac:dyDescent="0.25">
      <c r="B70" s="27"/>
      <c r="C70" s="26"/>
      <c r="D70" s="136" t="s">
        <v>178</v>
      </c>
      <c r="E70" s="137" t="e">
        <f t="shared" si="12"/>
        <v>#REF!</v>
      </c>
      <c r="F70" s="137">
        <f t="shared" si="13"/>
        <v>1</v>
      </c>
      <c r="G70" s="137">
        <f t="shared" si="14"/>
        <v>36</v>
      </c>
      <c r="H70" s="41"/>
      <c r="I70" s="40"/>
      <c r="J70" s="101" t="s">
        <v>23</v>
      </c>
      <c r="K70" s="38"/>
      <c r="L70" s="36"/>
      <c r="M70" s="37"/>
      <c r="N70" s="36"/>
      <c r="O70" s="35"/>
      <c r="P70" s="30">
        <f t="shared" si="8"/>
        <v>0</v>
      </c>
      <c r="Q70" s="29"/>
      <c r="R70" s="29"/>
      <c r="S70" s="34"/>
      <c r="T70" s="33"/>
      <c r="U70" s="113">
        <f t="shared" si="9"/>
        <v>0</v>
      </c>
      <c r="V70" s="32"/>
      <c r="W70" s="113">
        <f t="shared" si="10"/>
        <v>0</v>
      </c>
      <c r="X70" s="31"/>
      <c r="Y70" s="113">
        <f t="shared" si="11"/>
        <v>0</v>
      </c>
      <c r="Z70" s="29"/>
      <c r="AA70" s="28"/>
      <c r="AB70" s="21"/>
      <c r="AC70" s="20"/>
    </row>
    <row r="71" spans="2:29" s="19" customFormat="1" ht="15" x14ac:dyDescent="0.25">
      <c r="B71" s="27"/>
      <c r="C71" s="26"/>
      <c r="D71" s="136" t="s">
        <v>179</v>
      </c>
      <c r="E71" s="137" t="e">
        <f t="shared" si="12"/>
        <v>#REF!</v>
      </c>
      <c r="F71" s="137">
        <f t="shared" si="13"/>
        <v>1</v>
      </c>
      <c r="G71" s="137">
        <f t="shared" si="14"/>
        <v>37</v>
      </c>
      <c r="H71" s="41"/>
      <c r="I71" s="40"/>
      <c r="J71" s="101" t="s">
        <v>22</v>
      </c>
      <c r="K71" s="38"/>
      <c r="L71" s="36"/>
      <c r="M71" s="37"/>
      <c r="N71" s="36"/>
      <c r="O71" s="35"/>
      <c r="P71" s="30">
        <f t="shared" si="8"/>
        <v>0</v>
      </c>
      <c r="Q71" s="29"/>
      <c r="R71" s="29"/>
      <c r="S71" s="34"/>
      <c r="T71" s="33"/>
      <c r="U71" s="113">
        <f t="shared" si="9"/>
        <v>0</v>
      </c>
      <c r="V71" s="32"/>
      <c r="W71" s="113">
        <f t="shared" si="10"/>
        <v>0</v>
      </c>
      <c r="X71" s="31"/>
      <c r="Y71" s="113">
        <f t="shared" si="11"/>
        <v>0</v>
      </c>
      <c r="Z71" s="29"/>
      <c r="AA71" s="28"/>
      <c r="AB71" s="21"/>
      <c r="AC71" s="20"/>
    </row>
    <row r="72" spans="2:29" s="19" customFormat="1" ht="15" x14ac:dyDescent="0.25">
      <c r="B72" s="27"/>
      <c r="C72" s="26"/>
      <c r="D72" s="136" t="s">
        <v>180</v>
      </c>
      <c r="E72" s="137" t="e">
        <f t="shared" si="12"/>
        <v>#REF!</v>
      </c>
      <c r="F72" s="137">
        <f t="shared" si="13"/>
        <v>1</v>
      </c>
      <c r="G72" s="137">
        <f t="shared" si="14"/>
        <v>38</v>
      </c>
      <c r="H72" s="41"/>
      <c r="I72" s="40"/>
      <c r="J72" s="101" t="s">
        <v>21</v>
      </c>
      <c r="K72" s="38"/>
      <c r="L72" s="36"/>
      <c r="M72" s="37"/>
      <c r="N72" s="36"/>
      <c r="O72" s="35"/>
      <c r="P72" s="30">
        <f t="shared" si="8"/>
        <v>0</v>
      </c>
      <c r="Q72" s="29"/>
      <c r="R72" s="29"/>
      <c r="S72" s="34"/>
      <c r="T72" s="33"/>
      <c r="U72" s="113">
        <f t="shared" si="9"/>
        <v>0</v>
      </c>
      <c r="V72" s="32"/>
      <c r="W72" s="113">
        <f t="shared" si="10"/>
        <v>0</v>
      </c>
      <c r="X72" s="31"/>
      <c r="Y72" s="113">
        <f t="shared" si="11"/>
        <v>0</v>
      </c>
      <c r="Z72" s="29"/>
      <c r="AA72" s="28"/>
      <c r="AB72" s="21"/>
      <c r="AC72" s="20"/>
    </row>
    <row r="73" spans="2:29" s="19" customFormat="1" ht="15" x14ac:dyDescent="0.25">
      <c r="B73" s="27"/>
      <c r="C73" s="26"/>
      <c r="D73" s="136" t="s">
        <v>181</v>
      </c>
      <c r="E73" s="137" t="e">
        <f t="shared" si="12"/>
        <v>#REF!</v>
      </c>
      <c r="F73" s="137">
        <f t="shared" si="13"/>
        <v>1</v>
      </c>
      <c r="G73" s="137">
        <f t="shared" si="14"/>
        <v>39</v>
      </c>
      <c r="H73" s="41"/>
      <c r="I73" s="40"/>
      <c r="J73" s="101" t="s">
        <v>20</v>
      </c>
      <c r="K73" s="38"/>
      <c r="L73" s="36"/>
      <c r="M73" s="37"/>
      <c r="N73" s="36"/>
      <c r="O73" s="35"/>
      <c r="P73" s="30">
        <f t="shared" si="8"/>
        <v>0</v>
      </c>
      <c r="Q73" s="29"/>
      <c r="R73" s="29"/>
      <c r="S73" s="34"/>
      <c r="T73" s="33"/>
      <c r="U73" s="113">
        <f t="shared" si="9"/>
        <v>0</v>
      </c>
      <c r="V73" s="32"/>
      <c r="W73" s="113">
        <f t="shared" si="10"/>
        <v>0</v>
      </c>
      <c r="X73" s="31"/>
      <c r="Y73" s="113">
        <f t="shared" si="11"/>
        <v>0</v>
      </c>
      <c r="Z73" s="29"/>
      <c r="AA73" s="28"/>
      <c r="AB73" s="21"/>
      <c r="AC73" s="20"/>
    </row>
    <row r="74" spans="2:29" s="19" customFormat="1" ht="15" x14ac:dyDescent="0.25">
      <c r="B74" s="27"/>
      <c r="C74" s="26"/>
      <c r="D74" s="136" t="s">
        <v>182</v>
      </c>
      <c r="E74" s="137" t="e">
        <f t="shared" si="12"/>
        <v>#REF!</v>
      </c>
      <c r="F74" s="137">
        <f t="shared" si="13"/>
        <v>1</v>
      </c>
      <c r="G74" s="137">
        <f t="shared" si="14"/>
        <v>40</v>
      </c>
      <c r="H74" s="41"/>
      <c r="I74" s="40"/>
      <c r="J74" s="101" t="s">
        <v>19</v>
      </c>
      <c r="K74" s="38"/>
      <c r="L74" s="36"/>
      <c r="M74" s="37"/>
      <c r="N74" s="36"/>
      <c r="O74" s="35"/>
      <c r="P74" s="30">
        <f t="shared" si="8"/>
        <v>0</v>
      </c>
      <c r="Q74" s="29"/>
      <c r="R74" s="29"/>
      <c r="S74" s="34"/>
      <c r="T74" s="33"/>
      <c r="U74" s="113">
        <f t="shared" si="9"/>
        <v>0</v>
      </c>
      <c r="V74" s="32"/>
      <c r="W74" s="113">
        <f t="shared" si="10"/>
        <v>0</v>
      </c>
      <c r="X74" s="31"/>
      <c r="Y74" s="113">
        <f t="shared" si="11"/>
        <v>0</v>
      </c>
      <c r="Z74" s="29"/>
      <c r="AA74" s="28"/>
      <c r="AB74" s="21"/>
      <c r="AC74" s="20"/>
    </row>
    <row r="75" spans="2:29" s="19" customFormat="1" ht="15" x14ac:dyDescent="0.25">
      <c r="B75" s="27"/>
      <c r="C75" s="26"/>
      <c r="D75" s="136" t="s">
        <v>183</v>
      </c>
      <c r="E75" s="137" t="e">
        <f t="shared" si="12"/>
        <v>#REF!</v>
      </c>
      <c r="F75" s="137">
        <f t="shared" si="13"/>
        <v>1</v>
      </c>
      <c r="G75" s="137">
        <f t="shared" si="14"/>
        <v>41</v>
      </c>
      <c r="H75" s="41"/>
      <c r="I75" s="40"/>
      <c r="J75" s="101" t="s">
        <v>18</v>
      </c>
      <c r="K75" s="38"/>
      <c r="L75" s="36"/>
      <c r="M75" s="37"/>
      <c r="N75" s="36"/>
      <c r="O75" s="35"/>
      <c r="P75" s="30">
        <f t="shared" si="8"/>
        <v>0</v>
      </c>
      <c r="Q75" s="29"/>
      <c r="R75" s="29"/>
      <c r="S75" s="34"/>
      <c r="T75" s="33"/>
      <c r="U75" s="113">
        <f t="shared" si="9"/>
        <v>0</v>
      </c>
      <c r="V75" s="32"/>
      <c r="W75" s="113">
        <f t="shared" si="10"/>
        <v>0</v>
      </c>
      <c r="X75" s="31"/>
      <c r="Y75" s="113">
        <f t="shared" si="11"/>
        <v>0</v>
      </c>
      <c r="Z75" s="29"/>
      <c r="AA75" s="28"/>
      <c r="AB75" s="21"/>
      <c r="AC75" s="20"/>
    </row>
    <row r="76" spans="2:29" s="19" customFormat="1" ht="15" x14ac:dyDescent="0.25">
      <c r="B76" s="27"/>
      <c r="C76" s="26"/>
      <c r="D76" s="136" t="s">
        <v>184</v>
      </c>
      <c r="E76" s="137" t="e">
        <f t="shared" si="12"/>
        <v>#REF!</v>
      </c>
      <c r="F76" s="137">
        <f t="shared" si="13"/>
        <v>1</v>
      </c>
      <c r="G76" s="137">
        <f t="shared" si="14"/>
        <v>42</v>
      </c>
      <c r="H76" s="41"/>
      <c r="I76" s="40"/>
      <c r="J76" s="101" t="s">
        <v>17</v>
      </c>
      <c r="K76" s="38"/>
      <c r="L76" s="36"/>
      <c r="M76" s="37"/>
      <c r="N76" s="36"/>
      <c r="O76" s="35"/>
      <c r="P76" s="30">
        <f t="shared" si="8"/>
        <v>0</v>
      </c>
      <c r="Q76" s="29"/>
      <c r="R76" s="29"/>
      <c r="S76" s="34"/>
      <c r="T76" s="33"/>
      <c r="U76" s="113">
        <f t="shared" si="9"/>
        <v>0</v>
      </c>
      <c r="V76" s="32"/>
      <c r="W76" s="113">
        <f t="shared" si="10"/>
        <v>0</v>
      </c>
      <c r="X76" s="31"/>
      <c r="Y76" s="113">
        <f t="shared" si="11"/>
        <v>0</v>
      </c>
      <c r="Z76" s="29"/>
      <c r="AA76" s="28"/>
      <c r="AB76" s="21"/>
      <c r="AC76" s="20"/>
    </row>
    <row r="77" spans="2:29" s="19" customFormat="1" ht="15" x14ac:dyDescent="0.25">
      <c r="B77" s="27"/>
      <c r="C77" s="26"/>
      <c r="D77" s="136" t="s">
        <v>185</v>
      </c>
      <c r="E77" s="137" t="e">
        <f t="shared" si="12"/>
        <v>#REF!</v>
      </c>
      <c r="F77" s="137">
        <f t="shared" si="13"/>
        <v>1</v>
      </c>
      <c r="G77" s="137">
        <f t="shared" si="14"/>
        <v>43</v>
      </c>
      <c r="H77" s="41"/>
      <c r="I77" s="40"/>
      <c r="J77" s="101" t="s">
        <v>16</v>
      </c>
      <c r="K77" s="38"/>
      <c r="L77" s="36"/>
      <c r="M77" s="37"/>
      <c r="N77" s="36"/>
      <c r="O77" s="35"/>
      <c r="P77" s="30">
        <f t="shared" si="8"/>
        <v>0</v>
      </c>
      <c r="Q77" s="29"/>
      <c r="R77" s="29"/>
      <c r="S77" s="34"/>
      <c r="T77" s="33"/>
      <c r="U77" s="113">
        <f t="shared" si="9"/>
        <v>0</v>
      </c>
      <c r="V77" s="32"/>
      <c r="W77" s="113">
        <f t="shared" si="10"/>
        <v>0</v>
      </c>
      <c r="X77" s="31"/>
      <c r="Y77" s="113">
        <f t="shared" si="11"/>
        <v>0</v>
      </c>
      <c r="Z77" s="29"/>
      <c r="AA77" s="28"/>
      <c r="AB77" s="21"/>
      <c r="AC77" s="20"/>
    </row>
    <row r="78" spans="2:29" s="19" customFormat="1" ht="15" x14ac:dyDescent="0.25">
      <c r="B78" s="27"/>
      <c r="C78" s="26"/>
      <c r="D78" s="136" t="s">
        <v>186</v>
      </c>
      <c r="E78" s="137" t="e">
        <f t="shared" si="12"/>
        <v>#REF!</v>
      </c>
      <c r="F78" s="137">
        <f t="shared" si="13"/>
        <v>1</v>
      </c>
      <c r="G78" s="137">
        <f t="shared" si="14"/>
        <v>44</v>
      </c>
      <c r="H78" s="41"/>
      <c r="I78" s="40"/>
      <c r="J78" s="39" t="s">
        <v>8</v>
      </c>
      <c r="K78" s="38"/>
      <c r="L78" s="36"/>
      <c r="M78" s="37"/>
      <c r="N78" s="36"/>
      <c r="O78" s="35"/>
      <c r="P78" s="30">
        <f t="shared" si="8"/>
        <v>0</v>
      </c>
      <c r="Q78" s="29"/>
      <c r="R78" s="29"/>
      <c r="S78" s="34"/>
      <c r="T78" s="33"/>
      <c r="U78" s="113">
        <f t="shared" si="9"/>
        <v>0</v>
      </c>
      <c r="V78" s="32"/>
      <c r="W78" s="113">
        <f t="shared" si="10"/>
        <v>0</v>
      </c>
      <c r="X78" s="31"/>
      <c r="Y78" s="113">
        <f t="shared" si="11"/>
        <v>0</v>
      </c>
      <c r="Z78" s="29"/>
      <c r="AA78" s="28"/>
      <c r="AB78" s="21"/>
      <c r="AC78" s="20"/>
    </row>
    <row r="79" spans="2:29" s="19" customFormat="1" ht="15" x14ac:dyDescent="0.25">
      <c r="B79" s="27"/>
      <c r="C79" s="26"/>
      <c r="D79" s="209"/>
      <c r="E79" s="137"/>
      <c r="F79" s="137"/>
      <c r="G79" s="137"/>
      <c r="H79" s="23" t="s">
        <v>134</v>
      </c>
      <c r="I79" s="22"/>
      <c r="J79" s="100"/>
      <c r="K79" s="147"/>
      <c r="L79" s="148"/>
      <c r="M79" s="149"/>
      <c r="N79" s="148"/>
      <c r="O79" s="150"/>
      <c r="P79" s="114">
        <f>SUM(P34:P78)</f>
        <v>0</v>
      </c>
      <c r="Q79" s="152"/>
      <c r="R79" s="152"/>
      <c r="S79" s="151"/>
      <c r="T79" s="170">
        <f>SUM(T63:T78)</f>
        <v>0</v>
      </c>
      <c r="U79" s="114">
        <f>SUM(U34:U78)</f>
        <v>0</v>
      </c>
      <c r="V79" s="168"/>
      <c r="W79" s="114">
        <f>SUM(W34:W78)</f>
        <v>0</v>
      </c>
      <c r="X79" s="169"/>
      <c r="Y79" s="114">
        <f>SUM(Y34:Y78)</f>
        <v>0</v>
      </c>
      <c r="Z79" s="114">
        <f>SUM(Z34:Z78)</f>
        <v>0</v>
      </c>
      <c r="AA79" s="157"/>
      <c r="AB79" s="21"/>
      <c r="AC79" s="20"/>
    </row>
    <row r="80" spans="2:29" s="43" customFormat="1" ht="15" x14ac:dyDescent="0.25">
      <c r="B80" s="48"/>
      <c r="C80" s="47"/>
      <c r="D80" s="136" t="str">
        <f t="shared" ref="D80:D101" si="15">IF(OR(ISTEXT(H80),ISTEXT(I80),ISTEXT(J80)),E80&amp;IF(F80&gt;0,IF(G80&gt;0,"."&amp;F80&amp;"."&amp;G80,"."&amp;F80),""),"")</f>
        <v/>
      </c>
      <c r="E80" s="137">
        <f>IF(ISTEXT(H80),E99+1,E99)</f>
        <v>1</v>
      </c>
      <c r="F80" s="137">
        <f>IF(ISTEXT(I80),F99+1,IF(ISTEXT(H80),0,F99))</f>
        <v>2</v>
      </c>
      <c r="G80" s="137">
        <f>IF(ISTEXT(J80),G99+1,0)</f>
        <v>0</v>
      </c>
      <c r="H80" s="51"/>
      <c r="I80" s="50"/>
      <c r="J80" s="138"/>
      <c r="K80" s="147"/>
      <c r="L80" s="148"/>
      <c r="M80" s="149"/>
      <c r="N80" s="148"/>
      <c r="O80" s="150"/>
      <c r="P80" s="151"/>
      <c r="Q80" s="152"/>
      <c r="R80" s="152"/>
      <c r="S80" s="151"/>
      <c r="T80" s="154"/>
      <c r="U80" s="152"/>
      <c r="V80" s="168"/>
      <c r="W80" s="168"/>
      <c r="X80" s="169"/>
      <c r="Y80" s="152"/>
      <c r="Z80" s="152"/>
      <c r="AA80" s="157"/>
      <c r="AB80" s="45"/>
      <c r="AC80" s="44"/>
    </row>
    <row r="81" spans="2:29" s="19" customFormat="1" ht="15.75" x14ac:dyDescent="0.25">
      <c r="B81" s="27"/>
      <c r="C81" s="26"/>
      <c r="D81" s="136">
        <v>4</v>
      </c>
      <c r="E81" s="137" t="e">
        <f>IF(ISTEXT(H81),#REF!+1,#REF!)</f>
        <v>#REF!</v>
      </c>
      <c r="F81" s="137">
        <f>IF(ISTEXT(I81),#REF!+1,IF(ISTEXT(H81),0,#REF!))</f>
        <v>0</v>
      </c>
      <c r="G81" s="137">
        <f>IF(ISTEXT(J81),#REF!+1,0)</f>
        <v>0</v>
      </c>
      <c r="H81" s="46" t="s">
        <v>14</v>
      </c>
      <c r="I81" s="40"/>
      <c r="J81" s="101"/>
      <c r="K81" s="158"/>
      <c r="L81" s="159"/>
      <c r="M81" s="160"/>
      <c r="N81" s="159"/>
      <c r="O81" s="161"/>
      <c r="P81" s="162"/>
      <c r="Q81" s="163"/>
      <c r="R81" s="163"/>
      <c r="S81" s="162"/>
      <c r="T81" s="164"/>
      <c r="U81" s="163"/>
      <c r="V81" s="165"/>
      <c r="W81" s="165"/>
      <c r="X81" s="166"/>
      <c r="Y81" s="163"/>
      <c r="Z81" s="163"/>
      <c r="AA81" s="167"/>
      <c r="AB81" s="21"/>
      <c r="AC81" s="20"/>
    </row>
    <row r="82" spans="2:29" s="19" customFormat="1" ht="15" x14ac:dyDescent="0.25">
      <c r="B82" s="27"/>
      <c r="C82" s="26"/>
      <c r="D82" s="136">
        <v>4.0999999999999996</v>
      </c>
      <c r="E82" s="137" t="e">
        <f t="shared" ref="E82:E92" si="16">IF(ISTEXT(H82),E81+1,E81)</f>
        <v>#REF!</v>
      </c>
      <c r="F82" s="137">
        <f t="shared" ref="F82:F92" si="17">IF(ISTEXT(I82),F81+1,IF(ISTEXT(H82),0,F81))</f>
        <v>1</v>
      </c>
      <c r="G82" s="137">
        <f t="shared" ref="G82:G92" si="18">IF(ISTEXT(J82),G81+1,0)</f>
        <v>0</v>
      </c>
      <c r="H82" s="41"/>
      <c r="I82" s="40" t="s">
        <v>13</v>
      </c>
      <c r="J82" s="101"/>
      <c r="K82" s="158"/>
      <c r="L82" s="159"/>
      <c r="M82" s="160"/>
      <c r="N82" s="159"/>
      <c r="O82" s="161"/>
      <c r="P82" s="162"/>
      <c r="Q82" s="163"/>
      <c r="R82" s="163"/>
      <c r="S82" s="162"/>
      <c r="T82" s="164"/>
      <c r="U82" s="163"/>
      <c r="V82" s="165"/>
      <c r="W82" s="165"/>
      <c r="X82" s="166"/>
      <c r="Y82" s="163"/>
      <c r="Z82" s="163"/>
      <c r="AA82" s="167"/>
      <c r="AB82" s="21"/>
      <c r="AC82" s="20"/>
    </row>
    <row r="83" spans="2:29" s="19" customFormat="1" ht="15" x14ac:dyDescent="0.25">
      <c r="B83" s="27"/>
      <c r="C83" s="26"/>
      <c r="D83" s="136" t="s">
        <v>124</v>
      </c>
      <c r="E83" s="137" t="e">
        <f t="shared" si="16"/>
        <v>#REF!</v>
      </c>
      <c r="F83" s="137">
        <f t="shared" si="17"/>
        <v>1</v>
      </c>
      <c r="G83" s="137">
        <f t="shared" si="18"/>
        <v>1</v>
      </c>
      <c r="H83" s="41"/>
      <c r="I83" s="40"/>
      <c r="J83" s="101" t="s">
        <v>12</v>
      </c>
      <c r="K83" s="38"/>
      <c r="L83" s="36"/>
      <c r="M83" s="37"/>
      <c r="N83" s="36"/>
      <c r="O83" s="35"/>
      <c r="P83" s="30">
        <f t="shared" ref="P83:P90" si="19">O83*K83</f>
        <v>0</v>
      </c>
      <c r="Q83" s="29"/>
      <c r="R83" s="29"/>
      <c r="S83" s="34"/>
      <c r="T83" s="33"/>
      <c r="U83" s="113">
        <f t="shared" ref="U83:U90" si="20">P83+Q83+R83+S83</f>
        <v>0</v>
      </c>
      <c r="V83" s="32"/>
      <c r="W83" s="113">
        <f>IF(V83="Yes",U83, )</f>
        <v>0</v>
      </c>
      <c r="X83" s="31"/>
      <c r="Y83" s="113">
        <f>W83*X83</f>
        <v>0</v>
      </c>
      <c r="Z83" s="29"/>
      <c r="AA83" s="28"/>
      <c r="AB83" s="21"/>
      <c r="AC83" s="20"/>
    </row>
    <row r="84" spans="2:29" ht="15" x14ac:dyDescent="0.25">
      <c r="B84" s="9"/>
      <c r="C84" s="15"/>
      <c r="D84" s="136" t="s">
        <v>125</v>
      </c>
      <c r="E84" s="137" t="e">
        <f t="shared" si="16"/>
        <v>#REF!</v>
      </c>
      <c r="F84" s="137">
        <f t="shared" si="17"/>
        <v>1</v>
      </c>
      <c r="G84" s="137">
        <f t="shared" si="18"/>
        <v>2</v>
      </c>
      <c r="H84" s="41"/>
      <c r="I84" s="40"/>
      <c r="J84" s="101" t="s">
        <v>11</v>
      </c>
      <c r="K84" s="38"/>
      <c r="L84" s="36"/>
      <c r="M84" s="37"/>
      <c r="N84" s="36"/>
      <c r="O84" s="35"/>
      <c r="P84" s="30">
        <f t="shared" si="19"/>
        <v>0</v>
      </c>
      <c r="Q84" s="29"/>
      <c r="R84" s="29"/>
      <c r="S84" s="34"/>
      <c r="T84" s="33"/>
      <c r="U84" s="113">
        <f t="shared" si="20"/>
        <v>0</v>
      </c>
      <c r="V84" s="165" t="s">
        <v>10</v>
      </c>
      <c r="W84" s="165"/>
      <c r="X84" s="165"/>
      <c r="Y84" s="165"/>
      <c r="Z84" s="165"/>
      <c r="AA84" s="165"/>
      <c r="AB84" s="13"/>
      <c r="AC84" s="42"/>
    </row>
    <row r="85" spans="2:29" s="19" customFormat="1" ht="15" x14ac:dyDescent="0.25">
      <c r="B85" s="27"/>
      <c r="C85" s="26"/>
      <c r="D85" s="136" t="s">
        <v>126</v>
      </c>
      <c r="E85" s="137" t="e">
        <f t="shared" si="16"/>
        <v>#REF!</v>
      </c>
      <c r="F85" s="137">
        <f t="shared" si="17"/>
        <v>1</v>
      </c>
      <c r="G85" s="137">
        <f t="shared" si="18"/>
        <v>3</v>
      </c>
      <c r="H85" s="41"/>
      <c r="I85" s="40"/>
      <c r="J85" s="39" t="s">
        <v>8</v>
      </c>
      <c r="K85" s="38"/>
      <c r="L85" s="36"/>
      <c r="M85" s="37"/>
      <c r="N85" s="36"/>
      <c r="O85" s="35"/>
      <c r="P85" s="30">
        <f t="shared" si="19"/>
        <v>0</v>
      </c>
      <c r="Q85" s="29"/>
      <c r="R85" s="29"/>
      <c r="S85" s="34"/>
      <c r="T85" s="33"/>
      <c r="U85" s="113">
        <f t="shared" si="20"/>
        <v>0</v>
      </c>
      <c r="V85" s="32"/>
      <c r="W85" s="113">
        <f t="shared" ref="W85:W90" si="21">IF(V85="Yes",U85, )</f>
        <v>0</v>
      </c>
      <c r="X85" s="31"/>
      <c r="Y85" s="113">
        <f t="shared" ref="Y85:Y90" si="22">W85*X85</f>
        <v>0</v>
      </c>
      <c r="Z85" s="29"/>
      <c r="AA85" s="28"/>
      <c r="AB85" s="21"/>
      <c r="AC85" s="20"/>
    </row>
    <row r="86" spans="2:29" s="19" customFormat="1" ht="15" x14ac:dyDescent="0.25">
      <c r="B86" s="27"/>
      <c r="C86" s="26"/>
      <c r="D86" s="136" t="s">
        <v>127</v>
      </c>
      <c r="E86" s="137" t="e">
        <f t="shared" si="16"/>
        <v>#REF!</v>
      </c>
      <c r="F86" s="137">
        <f t="shared" si="17"/>
        <v>1</v>
      </c>
      <c r="G86" s="137">
        <f t="shared" si="18"/>
        <v>4</v>
      </c>
      <c r="H86" s="41"/>
      <c r="I86" s="40"/>
      <c r="J86" s="39" t="s">
        <v>8</v>
      </c>
      <c r="K86" s="38"/>
      <c r="L86" s="36"/>
      <c r="M86" s="37"/>
      <c r="N86" s="36"/>
      <c r="O86" s="35"/>
      <c r="P86" s="30">
        <f t="shared" si="19"/>
        <v>0</v>
      </c>
      <c r="Q86" s="29"/>
      <c r="R86" s="29"/>
      <c r="S86" s="34"/>
      <c r="T86" s="33"/>
      <c r="U86" s="113">
        <f t="shared" si="20"/>
        <v>0</v>
      </c>
      <c r="V86" s="32"/>
      <c r="W86" s="113">
        <f t="shared" si="21"/>
        <v>0</v>
      </c>
      <c r="X86" s="31"/>
      <c r="Y86" s="113">
        <f t="shared" si="22"/>
        <v>0</v>
      </c>
      <c r="Z86" s="29"/>
      <c r="AA86" s="28"/>
      <c r="AB86" s="21"/>
      <c r="AC86" s="20"/>
    </row>
    <row r="87" spans="2:29" s="19" customFormat="1" ht="15" x14ac:dyDescent="0.25">
      <c r="B87" s="27"/>
      <c r="C87" s="26"/>
      <c r="D87" s="136" t="s">
        <v>128</v>
      </c>
      <c r="E87" s="137" t="e">
        <f t="shared" si="16"/>
        <v>#REF!</v>
      </c>
      <c r="F87" s="137">
        <f t="shared" si="17"/>
        <v>1</v>
      </c>
      <c r="G87" s="137">
        <f t="shared" si="18"/>
        <v>5</v>
      </c>
      <c r="H87" s="41"/>
      <c r="I87" s="40"/>
      <c r="J87" s="39" t="s">
        <v>8</v>
      </c>
      <c r="K87" s="38"/>
      <c r="L87" s="36"/>
      <c r="M87" s="37"/>
      <c r="N87" s="36"/>
      <c r="O87" s="35"/>
      <c r="P87" s="30">
        <f t="shared" si="19"/>
        <v>0</v>
      </c>
      <c r="Q87" s="29"/>
      <c r="R87" s="29"/>
      <c r="S87" s="34"/>
      <c r="T87" s="33"/>
      <c r="U87" s="113">
        <f t="shared" si="20"/>
        <v>0</v>
      </c>
      <c r="V87" s="32"/>
      <c r="W87" s="113">
        <f t="shared" si="21"/>
        <v>0</v>
      </c>
      <c r="X87" s="31"/>
      <c r="Y87" s="113">
        <f t="shared" si="22"/>
        <v>0</v>
      </c>
      <c r="Z87" s="29"/>
      <c r="AA87" s="28"/>
      <c r="AB87" s="21"/>
      <c r="AC87" s="20"/>
    </row>
    <row r="88" spans="2:29" s="19" customFormat="1" ht="15" x14ac:dyDescent="0.25">
      <c r="B88" s="27"/>
      <c r="C88" s="26"/>
      <c r="D88" s="136" t="s">
        <v>129</v>
      </c>
      <c r="E88" s="137" t="e">
        <f t="shared" si="16"/>
        <v>#REF!</v>
      </c>
      <c r="F88" s="137">
        <f t="shared" si="17"/>
        <v>1</v>
      </c>
      <c r="G88" s="137">
        <f t="shared" si="18"/>
        <v>6</v>
      </c>
      <c r="H88" s="41"/>
      <c r="I88" s="40"/>
      <c r="J88" s="39" t="s">
        <v>8</v>
      </c>
      <c r="K88" s="38"/>
      <c r="L88" s="36"/>
      <c r="M88" s="37"/>
      <c r="N88" s="36"/>
      <c r="O88" s="35"/>
      <c r="P88" s="30">
        <f t="shared" si="19"/>
        <v>0</v>
      </c>
      <c r="Q88" s="29"/>
      <c r="R88" s="29"/>
      <c r="S88" s="34"/>
      <c r="T88" s="33"/>
      <c r="U88" s="113">
        <f t="shared" si="20"/>
        <v>0</v>
      </c>
      <c r="V88" s="32"/>
      <c r="W88" s="113">
        <f t="shared" si="21"/>
        <v>0</v>
      </c>
      <c r="X88" s="31"/>
      <c r="Y88" s="113">
        <f t="shared" si="22"/>
        <v>0</v>
      </c>
      <c r="Z88" s="29"/>
      <c r="AA88" s="28"/>
      <c r="AB88" s="21"/>
      <c r="AC88" s="20"/>
    </row>
    <row r="89" spans="2:29" ht="15" x14ac:dyDescent="0.25">
      <c r="B89" s="9"/>
      <c r="C89" s="15"/>
      <c r="D89" s="136" t="s">
        <v>130</v>
      </c>
      <c r="E89" s="137" t="e">
        <f t="shared" si="16"/>
        <v>#REF!</v>
      </c>
      <c r="F89" s="137">
        <f t="shared" si="17"/>
        <v>1</v>
      </c>
      <c r="G89" s="137">
        <f t="shared" si="18"/>
        <v>7</v>
      </c>
      <c r="H89" s="41"/>
      <c r="I89" s="40"/>
      <c r="J89" s="39" t="s">
        <v>8</v>
      </c>
      <c r="K89" s="38"/>
      <c r="L89" s="36"/>
      <c r="M89" s="37"/>
      <c r="N89" s="36"/>
      <c r="O89" s="35"/>
      <c r="P89" s="30">
        <f t="shared" si="19"/>
        <v>0</v>
      </c>
      <c r="Q89" s="29"/>
      <c r="R89" s="29"/>
      <c r="S89" s="34"/>
      <c r="T89" s="33"/>
      <c r="U89" s="113">
        <f t="shared" si="20"/>
        <v>0</v>
      </c>
      <c r="V89" s="32"/>
      <c r="W89" s="113">
        <f t="shared" si="21"/>
        <v>0</v>
      </c>
      <c r="X89" s="31"/>
      <c r="Y89" s="113">
        <f t="shared" si="22"/>
        <v>0</v>
      </c>
      <c r="Z89" s="29"/>
      <c r="AA89" s="28"/>
      <c r="AB89" s="13"/>
      <c r="AC89" s="42"/>
    </row>
    <row r="90" spans="2:29" s="19" customFormat="1" ht="15" x14ac:dyDescent="0.25">
      <c r="B90" s="27"/>
      <c r="C90" s="26"/>
      <c r="D90" s="136" t="s">
        <v>131</v>
      </c>
      <c r="E90" s="137" t="e">
        <f t="shared" si="16"/>
        <v>#REF!</v>
      </c>
      <c r="F90" s="137">
        <f t="shared" si="17"/>
        <v>1</v>
      </c>
      <c r="G90" s="137">
        <f t="shared" si="18"/>
        <v>8</v>
      </c>
      <c r="H90" s="41"/>
      <c r="I90" s="40"/>
      <c r="J90" s="39" t="s">
        <v>8</v>
      </c>
      <c r="K90" s="38"/>
      <c r="L90" s="36"/>
      <c r="M90" s="37"/>
      <c r="N90" s="36"/>
      <c r="O90" s="35"/>
      <c r="P90" s="30">
        <f t="shared" si="19"/>
        <v>0</v>
      </c>
      <c r="Q90" s="29"/>
      <c r="R90" s="29"/>
      <c r="S90" s="34"/>
      <c r="T90" s="33"/>
      <c r="U90" s="113">
        <f t="shared" si="20"/>
        <v>0</v>
      </c>
      <c r="V90" s="32"/>
      <c r="W90" s="113">
        <f t="shared" si="21"/>
        <v>0</v>
      </c>
      <c r="X90" s="31"/>
      <c r="Y90" s="113">
        <f t="shared" si="22"/>
        <v>0</v>
      </c>
      <c r="Z90" s="29"/>
      <c r="AA90" s="28"/>
      <c r="AB90" s="21"/>
      <c r="AC90" s="20"/>
    </row>
    <row r="91" spans="2:29" s="19" customFormat="1" ht="15" x14ac:dyDescent="0.25">
      <c r="B91" s="27"/>
      <c r="C91" s="26"/>
      <c r="D91" s="136">
        <v>4.2</v>
      </c>
      <c r="E91" s="137" t="e">
        <f t="shared" si="16"/>
        <v>#REF!</v>
      </c>
      <c r="F91" s="137">
        <f t="shared" si="17"/>
        <v>2</v>
      </c>
      <c r="G91" s="137">
        <f t="shared" si="18"/>
        <v>0</v>
      </c>
      <c r="H91" s="41"/>
      <c r="I91" s="40" t="s">
        <v>9</v>
      </c>
      <c r="J91" s="101"/>
      <c r="K91" s="158"/>
      <c r="L91" s="159"/>
      <c r="M91" s="160"/>
      <c r="N91" s="159"/>
      <c r="O91" s="161"/>
      <c r="P91" s="162"/>
      <c r="Q91" s="163"/>
      <c r="R91" s="163"/>
      <c r="S91" s="162"/>
      <c r="T91" s="164"/>
      <c r="U91" s="163"/>
      <c r="V91" s="165"/>
      <c r="W91" s="165"/>
      <c r="X91" s="166"/>
      <c r="Y91" s="163"/>
      <c r="Z91" s="163"/>
      <c r="AA91" s="167"/>
      <c r="AB91" s="21"/>
      <c r="AC91" s="20"/>
    </row>
    <row r="92" spans="2:29" s="19" customFormat="1" ht="15" x14ac:dyDescent="0.25">
      <c r="B92" s="27"/>
      <c r="C92" s="26"/>
      <c r="D92" s="136" t="s">
        <v>187</v>
      </c>
      <c r="E92" s="137" t="e">
        <f t="shared" si="16"/>
        <v>#REF!</v>
      </c>
      <c r="F92" s="137">
        <f t="shared" si="17"/>
        <v>2</v>
      </c>
      <c r="G92" s="137">
        <f t="shared" si="18"/>
        <v>1</v>
      </c>
      <c r="H92" s="41"/>
      <c r="I92" s="40"/>
      <c r="J92" s="39" t="s">
        <v>8</v>
      </c>
      <c r="K92" s="38"/>
      <c r="L92" s="36"/>
      <c r="M92" s="37"/>
      <c r="N92" s="36"/>
      <c r="O92" s="35"/>
      <c r="P92" s="30">
        <f>O92*K92</f>
        <v>0</v>
      </c>
      <c r="Q92" s="29"/>
      <c r="R92" s="29"/>
      <c r="S92" s="34"/>
      <c r="T92" s="33"/>
      <c r="U92" s="113">
        <f>P92+Q92+R92+S92</f>
        <v>0</v>
      </c>
      <c r="V92" s="32"/>
      <c r="W92" s="113">
        <f>IF(V92="Yes",U92, )</f>
        <v>0</v>
      </c>
      <c r="X92" s="31"/>
      <c r="Y92" s="113">
        <f>W92*X92</f>
        <v>0</v>
      </c>
      <c r="Z92" s="29"/>
      <c r="AA92" s="28"/>
      <c r="AB92" s="21"/>
      <c r="AC92" s="20"/>
    </row>
    <row r="93" spans="2:29" s="19" customFormat="1" ht="15" x14ac:dyDescent="0.25">
      <c r="B93" s="27"/>
      <c r="C93" s="26"/>
      <c r="D93" s="136" t="str">
        <f t="shared" si="15"/>
        <v/>
      </c>
      <c r="E93" s="137"/>
      <c r="F93" s="137"/>
      <c r="G93" s="137"/>
      <c r="H93" s="23" t="s">
        <v>68</v>
      </c>
      <c r="I93" s="22"/>
      <c r="J93" s="100"/>
      <c r="K93" s="147"/>
      <c r="L93" s="148"/>
      <c r="M93" s="149"/>
      <c r="N93" s="148"/>
      <c r="O93" s="150"/>
      <c r="P93" s="114">
        <f>SUM(P83:P92)</f>
        <v>0</v>
      </c>
      <c r="Q93" s="152"/>
      <c r="R93" s="152"/>
      <c r="S93" s="151"/>
      <c r="T93" s="170">
        <f>SUM(T81:T92)</f>
        <v>0</v>
      </c>
      <c r="U93" s="114">
        <f>SUM(U83:U92)</f>
        <v>0</v>
      </c>
      <c r="V93" s="168"/>
      <c r="W93" s="114">
        <f>SUM(W83:W92)</f>
        <v>0</v>
      </c>
      <c r="X93" s="169"/>
      <c r="Y93" s="114">
        <f>SUM(Y83:Y92)</f>
        <v>0</v>
      </c>
      <c r="Z93" s="114">
        <f>SUM(Z83:Z92)</f>
        <v>0</v>
      </c>
      <c r="AA93" s="157"/>
      <c r="AB93" s="21"/>
      <c r="AC93" s="20"/>
    </row>
    <row r="94" spans="2:29" s="224" customFormat="1" ht="15" x14ac:dyDescent="0.25">
      <c r="B94" s="27"/>
      <c r="C94" s="210"/>
      <c r="D94" s="209"/>
      <c r="E94" s="211"/>
      <c r="F94" s="211"/>
      <c r="G94" s="211"/>
      <c r="H94" s="206"/>
      <c r="I94" s="207"/>
      <c r="J94" s="208"/>
      <c r="K94" s="226"/>
      <c r="L94" s="227"/>
      <c r="M94" s="228"/>
      <c r="N94" s="227"/>
      <c r="O94" s="229"/>
      <c r="P94" s="230"/>
      <c r="Q94" s="231"/>
      <c r="R94" s="231"/>
      <c r="S94" s="232"/>
      <c r="T94" s="233"/>
      <c r="U94" s="233"/>
      <c r="V94" s="234"/>
      <c r="W94" s="233"/>
      <c r="X94" s="235"/>
      <c r="Y94" s="233"/>
      <c r="Z94" s="233"/>
      <c r="AA94" s="236"/>
      <c r="AB94" s="222"/>
      <c r="AC94" s="223"/>
    </row>
    <row r="95" spans="2:29" s="19" customFormat="1" ht="15.75" x14ac:dyDescent="0.25">
      <c r="B95" s="27"/>
      <c r="C95" s="26"/>
      <c r="D95" s="136">
        <v>5</v>
      </c>
      <c r="E95" s="137">
        <f>IF(ISTEXT(H95),E79+1,E79)</f>
        <v>1</v>
      </c>
      <c r="F95" s="137">
        <f>IF(ISTEXT(I95),F79+1,IF(ISTEXT(H95),0,F79))</f>
        <v>0</v>
      </c>
      <c r="G95" s="137">
        <f>IF(ISTEXT(J95),G79+1,0)</f>
        <v>0</v>
      </c>
      <c r="H95" s="46" t="s">
        <v>111</v>
      </c>
      <c r="I95" s="40"/>
      <c r="J95" s="101"/>
      <c r="K95" s="158"/>
      <c r="L95" s="159"/>
      <c r="M95" s="160"/>
      <c r="N95" s="159"/>
      <c r="O95" s="161"/>
      <c r="P95" s="162"/>
      <c r="Q95" s="163"/>
      <c r="R95" s="163"/>
      <c r="S95" s="162"/>
      <c r="T95" s="164"/>
      <c r="U95" s="163"/>
      <c r="V95" s="165"/>
      <c r="W95" s="165"/>
      <c r="X95" s="166"/>
      <c r="Y95" s="163"/>
      <c r="Z95" s="163"/>
      <c r="AA95" s="167"/>
      <c r="AB95" s="21"/>
      <c r="AC95" s="20"/>
    </row>
    <row r="96" spans="2:29" s="19" customFormat="1" ht="15" x14ac:dyDescent="0.25">
      <c r="B96" s="27"/>
      <c r="C96" s="26"/>
      <c r="D96" s="136">
        <v>5.0999999999999996</v>
      </c>
      <c r="E96" s="137">
        <f>IF(ISTEXT(H96),E95+1,E95)</f>
        <v>1</v>
      </c>
      <c r="F96" s="137">
        <f>IF(ISTEXT(I96),F95+1,IF(ISTEXT(H96),0,F95))</f>
        <v>1</v>
      </c>
      <c r="G96" s="137">
        <f>IF(ISTEXT(J96),G95+1,0)</f>
        <v>0</v>
      </c>
      <c r="H96" s="41"/>
      <c r="I96" s="40" t="s">
        <v>119</v>
      </c>
      <c r="J96" s="101"/>
      <c r="K96" s="158"/>
      <c r="L96" s="159"/>
      <c r="M96" s="160"/>
      <c r="N96" s="159"/>
      <c r="O96" s="161"/>
      <c r="P96" s="162"/>
      <c r="Q96" s="163"/>
      <c r="R96" s="163"/>
      <c r="S96" s="162"/>
      <c r="T96" s="164"/>
      <c r="U96" s="163"/>
      <c r="V96" s="165"/>
      <c r="W96" s="165"/>
      <c r="X96" s="166"/>
      <c r="Y96" s="163"/>
      <c r="Z96" s="163"/>
      <c r="AA96" s="167"/>
      <c r="AB96" s="21"/>
      <c r="AC96" s="20"/>
    </row>
    <row r="97" spans="2:29" s="19" customFormat="1" ht="15" x14ac:dyDescent="0.25">
      <c r="B97" s="27"/>
      <c r="C97" s="26"/>
      <c r="D97" s="136" t="s">
        <v>132</v>
      </c>
      <c r="E97" s="137">
        <f>IF(ISTEXT(H97),E96+1,E96)</f>
        <v>1</v>
      </c>
      <c r="F97" s="137">
        <f>IF(ISTEXT(I97),F96+1,IF(ISTEXT(H97),0,F96))</f>
        <v>1</v>
      </c>
      <c r="G97" s="137">
        <f>IF(ISTEXT(J97),G96+1,0)</f>
        <v>1</v>
      </c>
      <c r="H97" s="41"/>
      <c r="I97" s="40"/>
      <c r="J97" s="39" t="s">
        <v>8</v>
      </c>
      <c r="K97" s="38"/>
      <c r="L97" s="36"/>
      <c r="M97" s="37"/>
      <c r="N97" s="36"/>
      <c r="O97" s="35"/>
      <c r="P97" s="30">
        <f>O97*K97</f>
        <v>0</v>
      </c>
      <c r="Q97" s="29"/>
      <c r="R97" s="29"/>
      <c r="S97" s="34"/>
      <c r="T97" s="33"/>
      <c r="U97" s="113">
        <f>P97+Q97+R97+S97</f>
        <v>0</v>
      </c>
      <c r="V97" s="32"/>
      <c r="W97" s="113">
        <f>IF(V97="Yes",U97, )</f>
        <v>0</v>
      </c>
      <c r="X97" s="31"/>
      <c r="Y97" s="113">
        <f>W97*X97</f>
        <v>0</v>
      </c>
      <c r="Z97" s="29"/>
      <c r="AA97" s="28"/>
      <c r="AB97" s="21"/>
      <c r="AC97" s="20"/>
    </row>
    <row r="98" spans="2:29" ht="15" x14ac:dyDescent="0.25">
      <c r="B98" s="9"/>
      <c r="C98" s="15"/>
      <c r="D98" s="136">
        <v>5.2</v>
      </c>
      <c r="E98" s="137">
        <f>IF(ISTEXT(H98),E97+1,E97)</f>
        <v>1</v>
      </c>
      <c r="F98" s="137">
        <f>IF(ISTEXT(I98),F97+1,IF(ISTEXT(H98),0,F97))</f>
        <v>2</v>
      </c>
      <c r="G98" s="137">
        <f>IF(ISTEXT(J98),G97+1,0)</f>
        <v>0</v>
      </c>
      <c r="H98" s="41"/>
      <c r="I98" s="40" t="s">
        <v>118</v>
      </c>
      <c r="J98" s="101"/>
      <c r="K98" s="158"/>
      <c r="L98" s="159"/>
      <c r="M98" s="160"/>
      <c r="N98" s="159"/>
      <c r="O98" s="161"/>
      <c r="P98" s="162"/>
      <c r="Q98" s="163"/>
      <c r="R98" s="163"/>
      <c r="S98" s="162"/>
      <c r="T98" s="164"/>
      <c r="U98" s="163"/>
      <c r="V98" s="238"/>
      <c r="W98" s="118"/>
      <c r="X98" s="239"/>
      <c r="Y98" s="118"/>
      <c r="Z98" s="118"/>
      <c r="AA98" s="157"/>
      <c r="AB98" s="13"/>
      <c r="AC98" s="42"/>
    </row>
    <row r="99" spans="2:29" s="19" customFormat="1" ht="15" x14ac:dyDescent="0.25">
      <c r="B99" s="27"/>
      <c r="C99" s="26"/>
      <c r="D99" s="136" t="s">
        <v>133</v>
      </c>
      <c r="E99" s="137">
        <f>IF(ISTEXT(H99),E98+1,E98)</f>
        <v>1</v>
      </c>
      <c r="F99" s="137">
        <f>IF(ISTEXT(I99),F98+1,IF(ISTEXT(H99),0,F98))</f>
        <v>2</v>
      </c>
      <c r="G99" s="137">
        <f>IF(ISTEXT(J99),G98+1,0)</f>
        <v>1</v>
      </c>
      <c r="H99" s="41"/>
      <c r="I99" s="40"/>
      <c r="J99" s="39" t="s">
        <v>8</v>
      </c>
      <c r="K99" s="38"/>
      <c r="L99" s="36"/>
      <c r="M99" s="37"/>
      <c r="N99" s="36"/>
      <c r="O99" s="35"/>
      <c r="P99" s="30">
        <f>O99*K99</f>
        <v>0</v>
      </c>
      <c r="Q99" s="29"/>
      <c r="R99" s="29"/>
      <c r="S99" s="34"/>
      <c r="T99" s="33"/>
      <c r="U99" s="113">
        <f>P99+Q99+R99+S99</f>
        <v>0</v>
      </c>
      <c r="V99" s="32"/>
      <c r="W99" s="113">
        <f>IF(V99="Yes",U99, )</f>
        <v>0</v>
      </c>
      <c r="X99" s="31"/>
      <c r="Y99" s="113">
        <f>W99*X99</f>
        <v>0</v>
      </c>
      <c r="Z99" s="29"/>
      <c r="AA99" s="28"/>
      <c r="AB99" s="21"/>
      <c r="AC99" s="20"/>
    </row>
    <row r="100" spans="2:29" s="19" customFormat="1" ht="15" x14ac:dyDescent="0.25">
      <c r="B100" s="27"/>
      <c r="C100" s="26"/>
      <c r="D100" s="136"/>
      <c r="E100" s="137"/>
      <c r="F100" s="137"/>
      <c r="G100" s="137"/>
      <c r="H100" s="23" t="s">
        <v>64</v>
      </c>
      <c r="I100" s="22"/>
      <c r="J100" s="100"/>
      <c r="K100" s="147"/>
      <c r="L100" s="148"/>
      <c r="M100" s="149"/>
      <c r="N100" s="148"/>
      <c r="O100" s="150"/>
      <c r="P100" s="114">
        <f>SUM(P97:P99)</f>
        <v>0</v>
      </c>
      <c r="Q100" s="152"/>
      <c r="R100" s="152"/>
      <c r="S100" s="151"/>
      <c r="T100" s="170">
        <f>SUM(T95:T99)</f>
        <v>0</v>
      </c>
      <c r="U100" s="114">
        <f>SUM(U97:U99)</f>
        <v>0</v>
      </c>
      <c r="V100" s="168"/>
      <c r="W100" s="114">
        <f>SUM(W97:W99)</f>
        <v>0</v>
      </c>
      <c r="X100" s="169"/>
      <c r="Y100" s="114">
        <f>SUM(Y97:Y99)</f>
        <v>0</v>
      </c>
      <c r="Z100" s="114">
        <f>SUM(Z97:Z99)</f>
        <v>0</v>
      </c>
      <c r="AA100" s="157"/>
      <c r="AB100" s="21"/>
      <c r="AC100" s="20"/>
    </row>
    <row r="101" spans="2:29" s="19" customFormat="1" ht="15" x14ac:dyDescent="0.25">
      <c r="B101" s="27"/>
      <c r="C101" s="26"/>
      <c r="D101" s="136" t="str">
        <f t="shared" si="15"/>
        <v/>
      </c>
      <c r="E101" s="137" t="e">
        <f>IF(ISTEXT(H101),E92+1,E92)</f>
        <v>#REF!</v>
      </c>
      <c r="F101" s="137">
        <f>IF(ISTEXT(I101),F93+1,IF(ISTEXT(H101),0,F93))</f>
        <v>0</v>
      </c>
      <c r="G101" s="137">
        <f>IF(ISTEXT(J101),G93+1,0)</f>
        <v>0</v>
      </c>
      <c r="H101" s="51"/>
      <c r="I101" s="50"/>
      <c r="J101" s="138"/>
      <c r="K101" s="147"/>
      <c r="L101" s="148"/>
      <c r="M101" s="149"/>
      <c r="N101" s="148"/>
      <c r="O101" s="150"/>
      <c r="P101" s="118"/>
      <c r="Q101" s="171"/>
      <c r="R101" s="171"/>
      <c r="S101" s="172"/>
      <c r="T101" s="115"/>
      <c r="U101" s="115"/>
      <c r="V101" s="168"/>
      <c r="W101" s="168"/>
      <c r="X101" s="169"/>
      <c r="Y101" s="152"/>
      <c r="Z101" s="152"/>
      <c r="AA101" s="157"/>
      <c r="AB101" s="21"/>
      <c r="AC101" s="20"/>
    </row>
    <row r="102" spans="2:29" s="19" customFormat="1" ht="15.75" x14ac:dyDescent="0.25">
      <c r="B102" s="27"/>
      <c r="C102" s="26"/>
      <c r="D102" s="136">
        <v>6</v>
      </c>
      <c r="E102" s="137" t="e">
        <f>IF(ISTEXT(H102),E101+1,E101)</f>
        <v>#REF!</v>
      </c>
      <c r="F102" s="137">
        <f>IF(ISTEXT(I102),F101+1,IF(ISTEXT(H102),0,F101))</f>
        <v>0</v>
      </c>
      <c r="G102" s="137">
        <f>IF(ISTEXT(J102),G101+1,0)</f>
        <v>0</v>
      </c>
      <c r="H102" s="46" t="s">
        <v>114</v>
      </c>
      <c r="I102" s="54"/>
      <c r="J102" s="53"/>
      <c r="K102" s="38"/>
      <c r="L102" s="36"/>
      <c r="M102" s="37"/>
      <c r="N102" s="36"/>
      <c r="O102" s="35"/>
      <c r="P102" s="30">
        <f>O102*K102</f>
        <v>0</v>
      </c>
      <c r="Q102" s="29"/>
      <c r="R102" s="29"/>
      <c r="S102" s="34"/>
      <c r="T102" s="52"/>
      <c r="U102" s="113">
        <f>P102+Q102+R102+S102</f>
        <v>0</v>
      </c>
      <c r="V102" s="32"/>
      <c r="W102" s="113">
        <f>IF(V102="Yes",U102, )</f>
        <v>0</v>
      </c>
      <c r="X102" s="31"/>
      <c r="Y102" s="113">
        <f>W102*X102</f>
        <v>0</v>
      </c>
      <c r="Z102" s="31"/>
      <c r="AA102" s="31"/>
      <c r="AB102" s="21"/>
      <c r="AC102" s="20"/>
    </row>
    <row r="103" spans="2:29" s="19" customFormat="1" ht="15" x14ac:dyDescent="0.25">
      <c r="B103" s="27"/>
      <c r="C103" s="26"/>
      <c r="D103" s="136">
        <v>6.1</v>
      </c>
      <c r="E103" s="137" t="e">
        <f>IF(ISTEXT(H103),E102+1,E102)</f>
        <v>#REF!</v>
      </c>
      <c r="F103" s="137">
        <f>IF(ISTEXT(I103),F102+1,IF(ISTEXT(H103),0,F102))</f>
        <v>1</v>
      </c>
      <c r="G103" s="137">
        <f>IF(ISTEXT(J103),G102+1,0)</f>
        <v>0</v>
      </c>
      <c r="H103" s="41"/>
      <c r="I103" s="40" t="s">
        <v>15</v>
      </c>
      <c r="J103" s="101"/>
      <c r="K103" s="158"/>
      <c r="L103" s="159"/>
      <c r="M103" s="160"/>
      <c r="N103" s="159"/>
      <c r="O103" s="161"/>
      <c r="P103" s="162"/>
      <c r="Q103" s="163"/>
      <c r="R103" s="163"/>
      <c r="S103" s="162"/>
      <c r="T103" s="164"/>
      <c r="U103" s="163"/>
      <c r="V103" s="165"/>
      <c r="W103" s="165"/>
      <c r="X103" s="166"/>
      <c r="Y103" s="163"/>
      <c r="Z103" s="163"/>
      <c r="AA103" s="167"/>
      <c r="AB103" s="21"/>
      <c r="AC103" s="20"/>
    </row>
    <row r="104" spans="2:29" s="19" customFormat="1" ht="15" x14ac:dyDescent="0.25">
      <c r="B104" s="27"/>
      <c r="C104" s="26"/>
      <c r="D104" s="136" t="s">
        <v>135</v>
      </c>
      <c r="E104" s="137" t="e">
        <f>IF(ISTEXT(H104),E103+1,E103)</f>
        <v>#REF!</v>
      </c>
      <c r="F104" s="137">
        <f>IF(ISTEXT(I104),F103+1,IF(ISTEXT(H104),0,F103))</f>
        <v>1</v>
      </c>
      <c r="G104" s="137">
        <f>IF(ISTEXT(J104),G103+1,0)</f>
        <v>1</v>
      </c>
      <c r="H104" s="41"/>
      <c r="I104" s="40"/>
      <c r="J104" s="39" t="s">
        <v>8</v>
      </c>
      <c r="K104" s="38"/>
      <c r="L104" s="36"/>
      <c r="M104" s="37"/>
      <c r="N104" s="36"/>
      <c r="O104" s="35"/>
      <c r="P104" s="30">
        <f>O104*K104</f>
        <v>0</v>
      </c>
      <c r="Q104" s="29"/>
      <c r="R104" s="29"/>
      <c r="S104" s="34"/>
      <c r="T104" s="33"/>
      <c r="U104" s="113">
        <f>P104+Q104+R104+S104</f>
        <v>0</v>
      </c>
      <c r="V104" s="32"/>
      <c r="W104" s="113">
        <f>IF(V104="Yes",U104, )</f>
        <v>0</v>
      </c>
      <c r="X104" s="31"/>
      <c r="Y104" s="113">
        <f>W104*X104</f>
        <v>0</v>
      </c>
      <c r="Z104" s="31"/>
      <c r="AA104" s="167"/>
      <c r="AB104" s="21"/>
      <c r="AC104" s="20"/>
    </row>
    <row r="105" spans="2:29" ht="15" x14ac:dyDescent="0.25">
      <c r="B105" s="9"/>
      <c r="C105" s="15"/>
      <c r="D105" s="136">
        <v>6.2</v>
      </c>
      <c r="E105" s="137" t="e">
        <f>IF(ISTEXT(H105),E104+1,E104)</f>
        <v>#REF!</v>
      </c>
      <c r="F105" s="137">
        <f>IF(ISTEXT(I105),F104+1,IF(ISTEXT(H105),0,F104))</f>
        <v>2</v>
      </c>
      <c r="G105" s="137">
        <f>IF(ISTEXT(J105),G104+1,0)</f>
        <v>0</v>
      </c>
      <c r="H105" s="41"/>
      <c r="I105" s="40" t="s">
        <v>116</v>
      </c>
      <c r="J105" s="101"/>
      <c r="K105" s="158"/>
      <c r="L105" s="159"/>
      <c r="M105" s="160"/>
      <c r="N105" s="159"/>
      <c r="O105" s="161"/>
      <c r="P105" s="162"/>
      <c r="Q105" s="163"/>
      <c r="R105" s="163"/>
      <c r="S105" s="162"/>
      <c r="T105" s="164"/>
      <c r="U105" s="163"/>
      <c r="V105" s="165"/>
      <c r="W105" s="165"/>
      <c r="X105" s="166"/>
      <c r="Y105" s="163"/>
      <c r="Z105" s="163"/>
      <c r="AA105" s="167"/>
      <c r="AB105" s="13"/>
      <c r="AC105" s="42"/>
    </row>
    <row r="106" spans="2:29" s="19" customFormat="1" ht="15" x14ac:dyDescent="0.25">
      <c r="B106" s="27"/>
      <c r="C106" s="26"/>
      <c r="D106" s="136" t="s">
        <v>136</v>
      </c>
      <c r="E106" s="137" t="e">
        <f>IF(ISTEXT(H106),E105+1,E105)</f>
        <v>#REF!</v>
      </c>
      <c r="F106" s="137">
        <f>IF(ISTEXT(I106),F105+1,IF(ISTEXT(H106),0,F105))</f>
        <v>2</v>
      </c>
      <c r="G106" s="137">
        <f>IF(ISTEXT(J106),G105+1,0)</f>
        <v>1</v>
      </c>
      <c r="H106" s="41"/>
      <c r="I106" s="40"/>
      <c r="J106" s="39" t="s">
        <v>8</v>
      </c>
      <c r="K106" s="38"/>
      <c r="L106" s="36"/>
      <c r="M106" s="37"/>
      <c r="N106" s="36"/>
      <c r="O106" s="35"/>
      <c r="P106" s="30">
        <f>O106*K106</f>
        <v>0</v>
      </c>
      <c r="Q106" s="29"/>
      <c r="R106" s="29"/>
      <c r="S106" s="34"/>
      <c r="T106" s="33"/>
      <c r="U106" s="113">
        <f>P106+Q106+R106+S106</f>
        <v>0</v>
      </c>
      <c r="V106" s="32"/>
      <c r="W106" s="113">
        <f>IF(V106="Yes",U106, )</f>
        <v>0</v>
      </c>
      <c r="X106" s="31"/>
      <c r="Y106" s="113">
        <f>W106*X106</f>
        <v>0</v>
      </c>
      <c r="Z106" s="31"/>
      <c r="AA106" s="167"/>
      <c r="AB106" s="21"/>
      <c r="AC106" s="20"/>
    </row>
    <row r="107" spans="2:29" s="19" customFormat="1" ht="15" x14ac:dyDescent="0.25">
      <c r="B107" s="27"/>
      <c r="C107" s="26"/>
      <c r="D107" s="136"/>
      <c r="E107" s="137"/>
      <c r="F107" s="137"/>
      <c r="G107" s="137"/>
      <c r="H107" s="23" t="s">
        <v>63</v>
      </c>
      <c r="I107" s="22"/>
      <c r="J107" s="100"/>
      <c r="K107" s="147"/>
      <c r="L107" s="148"/>
      <c r="M107" s="149"/>
      <c r="N107" s="148"/>
      <c r="O107" s="150"/>
      <c r="P107" s="114">
        <f>SUM(P102:P106)</f>
        <v>0</v>
      </c>
      <c r="Q107" s="171"/>
      <c r="R107" s="171"/>
      <c r="S107" s="172"/>
      <c r="T107" s="115"/>
      <c r="U107" s="114">
        <f>SUM(U102:U106)</f>
        <v>0</v>
      </c>
      <c r="V107" s="168"/>
      <c r="W107" s="114">
        <f>SUM(W102:W106)</f>
        <v>0</v>
      </c>
      <c r="X107" s="169"/>
      <c r="Y107" s="114">
        <f>SUM(Y102:Y106)</f>
        <v>0</v>
      </c>
      <c r="Z107" s="114">
        <f>SUM(Z102:Z106)</f>
        <v>0</v>
      </c>
      <c r="AA107" s="157"/>
      <c r="AB107" s="21"/>
      <c r="AC107" s="20"/>
    </row>
    <row r="108" spans="2:29" s="19" customFormat="1" ht="15" x14ac:dyDescent="0.25">
      <c r="B108" s="27"/>
      <c r="C108" s="26"/>
      <c r="D108" s="136" t="str">
        <f t="shared" ref="D108:D109" si="23">IF(OR(ISTEXT(H108),ISTEXT(I108),ISTEXT(J108)),E108&amp;IF(F108&gt;0,IF(G108&gt;0,"."&amp;F108&amp;"."&amp;G108,"."&amp;F108),""),"")</f>
        <v/>
      </c>
      <c r="E108" s="137" t="e">
        <f>IF(ISTEXT(H108),E102+1,E102)</f>
        <v>#REF!</v>
      </c>
      <c r="F108" s="137">
        <f t="shared" ref="F108:F116" si="24">IF(ISTEXT(I108),F107+1,IF(ISTEXT(H108),0,F107))</f>
        <v>0</v>
      </c>
      <c r="G108" s="137">
        <f t="shared" ref="G108:G116" si="25">IF(ISTEXT(J108),G107+1,0)</f>
        <v>0</v>
      </c>
      <c r="H108" s="51"/>
      <c r="I108" s="50"/>
      <c r="J108" s="138"/>
      <c r="K108" s="147"/>
      <c r="L108" s="148"/>
      <c r="M108" s="149"/>
      <c r="N108" s="148"/>
      <c r="O108" s="150"/>
      <c r="P108" s="172"/>
      <c r="Q108" s="171"/>
      <c r="R108" s="171"/>
      <c r="S108" s="172"/>
      <c r="T108" s="173"/>
      <c r="U108" s="171"/>
      <c r="V108" s="168"/>
      <c r="W108" s="168"/>
      <c r="X108" s="169"/>
      <c r="Y108" s="152"/>
      <c r="Z108" s="152"/>
      <c r="AA108" s="157"/>
      <c r="AB108" s="21"/>
      <c r="AC108" s="20"/>
    </row>
    <row r="109" spans="2:29" ht="15" x14ac:dyDescent="0.25">
      <c r="B109" s="9"/>
      <c r="C109" s="15"/>
      <c r="D109" s="136" t="str">
        <f t="shared" si="23"/>
        <v/>
      </c>
      <c r="E109" s="137" t="e">
        <f t="shared" ref="E109:E116" si="26">IF(ISTEXT(H109),E108+1,E108)</f>
        <v>#REF!</v>
      </c>
      <c r="F109" s="137">
        <f t="shared" si="24"/>
        <v>0</v>
      </c>
      <c r="G109" s="137">
        <f t="shared" si="25"/>
        <v>0</v>
      </c>
      <c r="H109" s="51"/>
      <c r="I109" s="50"/>
      <c r="J109" s="138"/>
      <c r="K109" s="147"/>
      <c r="L109" s="148"/>
      <c r="M109" s="149"/>
      <c r="N109" s="148"/>
      <c r="O109" s="150"/>
      <c r="P109" s="151"/>
      <c r="Q109" s="152"/>
      <c r="R109" s="152"/>
      <c r="S109" s="151"/>
      <c r="T109" s="154"/>
      <c r="U109" s="152"/>
      <c r="V109" s="168"/>
      <c r="W109" s="168"/>
      <c r="X109" s="169"/>
      <c r="Y109" s="152"/>
      <c r="Z109" s="152"/>
      <c r="AA109" s="157"/>
      <c r="AB109" s="13"/>
      <c r="AC109" s="42"/>
    </row>
    <row r="110" spans="2:29" s="43" customFormat="1" ht="15.75" x14ac:dyDescent="0.25">
      <c r="B110" s="48"/>
      <c r="C110" s="47"/>
      <c r="D110" s="136">
        <v>7</v>
      </c>
      <c r="E110" s="137" t="e">
        <f t="shared" si="26"/>
        <v>#REF!</v>
      </c>
      <c r="F110" s="137">
        <f t="shared" si="24"/>
        <v>0</v>
      </c>
      <c r="G110" s="137">
        <f t="shared" si="25"/>
        <v>0</v>
      </c>
      <c r="H110" s="46" t="s">
        <v>115</v>
      </c>
      <c r="I110" s="40"/>
      <c r="J110" s="101"/>
      <c r="K110" s="158"/>
      <c r="L110" s="159"/>
      <c r="M110" s="160"/>
      <c r="N110" s="159"/>
      <c r="O110" s="161"/>
      <c r="P110" s="162"/>
      <c r="Q110" s="163"/>
      <c r="R110" s="163"/>
      <c r="S110" s="162"/>
      <c r="T110" s="164"/>
      <c r="U110" s="163"/>
      <c r="V110" s="165"/>
      <c r="W110" s="165"/>
      <c r="X110" s="166"/>
      <c r="Y110" s="163"/>
      <c r="Z110" s="163"/>
      <c r="AA110" s="167"/>
      <c r="AB110" s="45"/>
      <c r="AC110" s="44"/>
    </row>
    <row r="111" spans="2:29" ht="15" x14ac:dyDescent="0.25">
      <c r="B111" s="9"/>
      <c r="C111" s="15"/>
      <c r="D111" s="136">
        <v>7.1</v>
      </c>
      <c r="E111" s="137" t="e">
        <f t="shared" si="26"/>
        <v>#REF!</v>
      </c>
      <c r="F111" s="137">
        <f t="shared" si="24"/>
        <v>1</v>
      </c>
      <c r="G111" s="137">
        <f t="shared" si="25"/>
        <v>0</v>
      </c>
      <c r="H111" s="41"/>
      <c r="I111" s="40" t="s">
        <v>6</v>
      </c>
      <c r="J111" s="101"/>
      <c r="K111" s="158"/>
      <c r="L111" s="159"/>
      <c r="M111" s="160"/>
      <c r="N111" s="159"/>
      <c r="O111" s="161"/>
      <c r="P111" s="162"/>
      <c r="Q111" s="163"/>
      <c r="R111" s="163"/>
      <c r="S111" s="162"/>
      <c r="T111" s="164"/>
      <c r="U111" s="163"/>
      <c r="V111" s="165"/>
      <c r="W111" s="165"/>
      <c r="X111" s="166"/>
      <c r="Y111" s="163"/>
      <c r="Z111" s="163"/>
      <c r="AA111" s="167"/>
      <c r="AB111" s="13"/>
      <c r="AC111" s="42"/>
    </row>
    <row r="112" spans="2:29" s="19" customFormat="1" ht="15" x14ac:dyDescent="0.25">
      <c r="B112" s="27"/>
      <c r="C112" s="26"/>
      <c r="D112" s="136" t="s">
        <v>137</v>
      </c>
      <c r="E112" s="137" t="e">
        <f t="shared" si="26"/>
        <v>#REF!</v>
      </c>
      <c r="F112" s="137">
        <f t="shared" si="24"/>
        <v>1</v>
      </c>
      <c r="G112" s="137">
        <f t="shared" si="25"/>
        <v>1</v>
      </c>
      <c r="H112" s="41"/>
      <c r="I112" s="40"/>
      <c r="J112" s="39" t="s">
        <v>5</v>
      </c>
      <c r="K112" s="38"/>
      <c r="L112" s="36"/>
      <c r="M112" s="37"/>
      <c r="N112" s="36"/>
      <c r="O112" s="35"/>
      <c r="P112" s="30">
        <f>O112*K112</f>
        <v>0</v>
      </c>
      <c r="Q112" s="29"/>
      <c r="R112" s="29"/>
      <c r="S112" s="34"/>
      <c r="T112" s="33"/>
      <c r="U112" s="113">
        <f>P112+Q112+R112+S112</f>
        <v>0</v>
      </c>
      <c r="V112" s="32"/>
      <c r="W112" s="113">
        <f>IF(V112="Yes",U112, )</f>
        <v>0</v>
      </c>
      <c r="X112" s="31"/>
      <c r="Y112" s="113">
        <f>W112*X112</f>
        <v>0</v>
      </c>
      <c r="Z112" s="29"/>
      <c r="AA112" s="28"/>
      <c r="AB112" s="21"/>
      <c r="AC112" s="20"/>
    </row>
    <row r="113" spans="2:29" s="19" customFormat="1" ht="15" x14ac:dyDescent="0.25">
      <c r="B113" s="27"/>
      <c r="C113" s="26"/>
      <c r="D113" s="136" t="s">
        <v>188</v>
      </c>
      <c r="E113" s="137" t="e">
        <f t="shared" si="26"/>
        <v>#REF!</v>
      </c>
      <c r="F113" s="137">
        <f t="shared" si="24"/>
        <v>1</v>
      </c>
      <c r="G113" s="137">
        <f t="shared" si="25"/>
        <v>2</v>
      </c>
      <c r="H113" s="41"/>
      <c r="I113" s="40"/>
      <c r="J113" s="39" t="s">
        <v>4</v>
      </c>
      <c r="K113" s="38"/>
      <c r="L113" s="36"/>
      <c r="M113" s="37"/>
      <c r="N113" s="36"/>
      <c r="O113" s="35"/>
      <c r="P113" s="30">
        <f>O113*K113</f>
        <v>0</v>
      </c>
      <c r="Q113" s="29"/>
      <c r="R113" s="29"/>
      <c r="S113" s="34"/>
      <c r="T113" s="33"/>
      <c r="U113" s="113">
        <f>P113+Q113+R113+S113</f>
        <v>0</v>
      </c>
      <c r="V113" s="32"/>
      <c r="W113" s="113">
        <f>IF(V113="Yes",U113, )</f>
        <v>0</v>
      </c>
      <c r="X113" s="31"/>
      <c r="Y113" s="113">
        <f>W113*X113</f>
        <v>0</v>
      </c>
      <c r="Z113" s="29"/>
      <c r="AA113" s="28"/>
      <c r="AB113" s="21"/>
      <c r="AC113" s="20"/>
    </row>
    <row r="114" spans="2:29" s="19" customFormat="1" ht="15" x14ac:dyDescent="0.25">
      <c r="B114" s="27"/>
      <c r="C114" s="26"/>
      <c r="D114" s="136" t="s">
        <v>189</v>
      </c>
      <c r="E114" s="137" t="e">
        <f t="shared" si="26"/>
        <v>#REF!</v>
      </c>
      <c r="F114" s="137">
        <f t="shared" si="24"/>
        <v>1</v>
      </c>
      <c r="G114" s="137">
        <f t="shared" si="25"/>
        <v>3</v>
      </c>
      <c r="H114" s="41"/>
      <c r="I114" s="40"/>
      <c r="J114" s="39" t="s">
        <v>3</v>
      </c>
      <c r="K114" s="38"/>
      <c r="L114" s="36"/>
      <c r="M114" s="37"/>
      <c r="N114" s="36"/>
      <c r="O114" s="35"/>
      <c r="P114" s="30">
        <f>O114*K114</f>
        <v>0</v>
      </c>
      <c r="Q114" s="29"/>
      <c r="R114" s="29"/>
      <c r="S114" s="34"/>
      <c r="T114" s="33"/>
      <c r="U114" s="113">
        <f>P114+Q114+R114+S114</f>
        <v>0</v>
      </c>
      <c r="V114" s="32"/>
      <c r="W114" s="113">
        <f>IF(V114="Yes",U114, )</f>
        <v>0</v>
      </c>
      <c r="X114" s="31"/>
      <c r="Y114" s="113">
        <f>W114*X114</f>
        <v>0</v>
      </c>
      <c r="Z114" s="29"/>
      <c r="AA114" s="28"/>
      <c r="AB114" s="21"/>
      <c r="AC114" s="20"/>
    </row>
    <row r="115" spans="2:29" s="19" customFormat="1" ht="15" x14ac:dyDescent="0.25">
      <c r="B115" s="27"/>
      <c r="C115" s="26"/>
      <c r="D115" s="136" t="s">
        <v>190</v>
      </c>
      <c r="E115" s="137" t="e">
        <f t="shared" si="26"/>
        <v>#REF!</v>
      </c>
      <c r="F115" s="137">
        <f t="shared" si="24"/>
        <v>1</v>
      </c>
      <c r="G115" s="137">
        <f t="shared" si="25"/>
        <v>4</v>
      </c>
      <c r="H115" s="41"/>
      <c r="I115" s="40"/>
      <c r="J115" s="39" t="s">
        <v>2</v>
      </c>
      <c r="K115" s="38"/>
      <c r="L115" s="36"/>
      <c r="M115" s="37"/>
      <c r="N115" s="36"/>
      <c r="O115" s="35"/>
      <c r="P115" s="30">
        <f>O115*K115</f>
        <v>0</v>
      </c>
      <c r="Q115" s="29"/>
      <c r="R115" s="29"/>
      <c r="S115" s="34"/>
      <c r="T115" s="33"/>
      <c r="U115" s="113">
        <f>P115+Q115+R115+S115</f>
        <v>0</v>
      </c>
      <c r="V115" s="32"/>
      <c r="W115" s="113">
        <f>IF(V115="Yes",U115, )</f>
        <v>0</v>
      </c>
      <c r="X115" s="31"/>
      <c r="Y115" s="113">
        <f>W115*X115</f>
        <v>0</v>
      </c>
      <c r="Z115" s="29"/>
      <c r="AA115" s="28"/>
      <c r="AB115" s="21"/>
      <c r="AC115" s="20"/>
    </row>
    <row r="116" spans="2:29" s="19" customFormat="1" ht="15" x14ac:dyDescent="0.25">
      <c r="B116" s="27"/>
      <c r="C116" s="26"/>
      <c r="D116" s="136" t="s">
        <v>191</v>
      </c>
      <c r="E116" s="137" t="e">
        <f t="shared" si="26"/>
        <v>#REF!</v>
      </c>
      <c r="F116" s="137">
        <f t="shared" si="24"/>
        <v>1</v>
      </c>
      <c r="G116" s="137">
        <f t="shared" si="25"/>
        <v>5</v>
      </c>
      <c r="H116" s="41"/>
      <c r="I116" s="40"/>
      <c r="J116" s="39" t="s">
        <v>1</v>
      </c>
      <c r="K116" s="38"/>
      <c r="L116" s="36"/>
      <c r="M116" s="37"/>
      <c r="N116" s="36"/>
      <c r="O116" s="35"/>
      <c r="P116" s="30">
        <f>O116*K116</f>
        <v>0</v>
      </c>
      <c r="Q116" s="29"/>
      <c r="R116" s="29"/>
      <c r="S116" s="34"/>
      <c r="T116" s="33"/>
      <c r="U116" s="113">
        <f>P116+Q116+R116+S116</f>
        <v>0</v>
      </c>
      <c r="V116" s="32"/>
      <c r="W116" s="113">
        <f>IF(V116="Yes",U116, )</f>
        <v>0</v>
      </c>
      <c r="X116" s="31"/>
      <c r="Y116" s="113">
        <f>W116*X116</f>
        <v>0</v>
      </c>
      <c r="Z116" s="29"/>
      <c r="AA116" s="28"/>
      <c r="AB116" s="21"/>
      <c r="AC116" s="20"/>
    </row>
    <row r="117" spans="2:29" s="19" customFormat="1" ht="15" x14ac:dyDescent="0.25">
      <c r="B117" s="27"/>
      <c r="C117" s="26"/>
      <c r="D117" s="137"/>
      <c r="E117" s="137"/>
      <c r="F117" s="137"/>
      <c r="G117" s="137"/>
      <c r="H117" s="23" t="s">
        <v>62</v>
      </c>
      <c r="I117" s="22"/>
      <c r="J117" s="100"/>
      <c r="K117" s="174"/>
      <c r="L117" s="175"/>
      <c r="M117" s="176"/>
      <c r="N117" s="175"/>
      <c r="O117" s="177"/>
      <c r="P117" s="116">
        <f>SUM(P112:P116)</f>
        <v>0</v>
      </c>
      <c r="Q117" s="178"/>
      <c r="R117" s="178"/>
      <c r="S117" s="179"/>
      <c r="T117" s="116">
        <f>SUM(T110:T112)</f>
        <v>0</v>
      </c>
      <c r="U117" s="116">
        <f>SUM(U112:U116)</f>
        <v>0</v>
      </c>
      <c r="V117" s="180"/>
      <c r="W117" s="116">
        <f>SUM(W112:W116)</f>
        <v>0</v>
      </c>
      <c r="X117" s="181"/>
      <c r="Y117" s="116">
        <f>SUM(Y112:Y116)</f>
        <v>0</v>
      </c>
      <c r="Z117" s="116">
        <f>SUM(Z112:Z116)</f>
        <v>0</v>
      </c>
      <c r="AA117" s="182"/>
      <c r="AB117" s="21"/>
      <c r="AC117" s="20"/>
    </row>
    <row r="118" spans="2:29" s="224" customFormat="1" ht="15" x14ac:dyDescent="0.25">
      <c r="B118" s="48"/>
      <c r="C118" s="210"/>
      <c r="D118" s="211"/>
      <c r="E118" s="211"/>
      <c r="F118" s="211"/>
      <c r="G118" s="211"/>
      <c r="H118" s="206"/>
      <c r="I118" s="207"/>
      <c r="J118" s="208"/>
      <c r="K118" s="212"/>
      <c r="L118" s="213"/>
      <c r="M118" s="214"/>
      <c r="N118" s="213"/>
      <c r="O118" s="215"/>
      <c r="P118" s="216"/>
      <c r="Q118" s="217"/>
      <c r="R118" s="217"/>
      <c r="S118" s="218"/>
      <c r="T118" s="225"/>
      <c r="U118" s="225"/>
      <c r="V118" s="219"/>
      <c r="W118" s="225"/>
      <c r="X118" s="220"/>
      <c r="Y118" s="225"/>
      <c r="Z118" s="225"/>
      <c r="AA118" s="221"/>
      <c r="AB118" s="222"/>
      <c r="AC118" s="20"/>
    </row>
    <row r="119" spans="2:29" s="43" customFormat="1" ht="15.75" x14ac:dyDescent="0.25">
      <c r="B119" s="48"/>
      <c r="C119" s="47"/>
      <c r="D119" s="136">
        <v>8</v>
      </c>
      <c r="E119" s="137">
        <f>IF(ISTEXT(H119),E117+1,E117)</f>
        <v>1</v>
      </c>
      <c r="F119" s="137">
        <f>IF(ISTEXT(I119),F117+1,IF(ISTEXT(H119),0,F117))</f>
        <v>0</v>
      </c>
      <c r="G119" s="137">
        <f>IF(ISTEXT(J119),G117+1,0)</f>
        <v>0</v>
      </c>
      <c r="H119" s="46" t="s">
        <v>60</v>
      </c>
      <c r="I119" s="40"/>
      <c r="J119" s="101"/>
      <c r="K119" s="158"/>
      <c r="L119" s="159"/>
      <c r="M119" s="160"/>
      <c r="N119" s="159"/>
      <c r="O119" s="161"/>
      <c r="P119" s="162"/>
      <c r="Q119" s="163"/>
      <c r="R119" s="163"/>
      <c r="S119" s="162"/>
      <c r="T119" s="164"/>
      <c r="U119" s="163"/>
      <c r="V119" s="165"/>
      <c r="W119" s="165"/>
      <c r="X119" s="166"/>
      <c r="Y119" s="163"/>
      <c r="Z119" s="163"/>
      <c r="AA119" s="167"/>
      <c r="AB119" s="45"/>
      <c r="AC119" s="20"/>
    </row>
    <row r="120" spans="2:29" ht="15" x14ac:dyDescent="0.25">
      <c r="B120" s="9"/>
      <c r="C120" s="15"/>
      <c r="D120" s="242" t="s">
        <v>195</v>
      </c>
      <c r="E120" s="137">
        <f t="shared" ref="E120:E125" si="27">IF(ISTEXT(H120),E119+1,E119)</f>
        <v>1</v>
      </c>
      <c r="F120" s="137">
        <f t="shared" ref="F120:F125" si="28">IF(ISTEXT(I120),F119+1,IF(ISTEXT(H120),0,F119))</f>
        <v>1</v>
      </c>
      <c r="G120" s="137">
        <f t="shared" ref="G120:G125" si="29">IF(ISTEXT(J120),G119+1,0)</f>
        <v>0</v>
      </c>
      <c r="H120" s="41"/>
      <c r="I120" s="40" t="s">
        <v>6</v>
      </c>
      <c r="J120" s="101"/>
      <c r="K120" s="158"/>
      <c r="L120" s="159"/>
      <c r="M120" s="160"/>
      <c r="N120" s="159"/>
      <c r="O120" s="161"/>
      <c r="P120" s="162"/>
      <c r="Q120" s="163"/>
      <c r="R120" s="163"/>
      <c r="S120" s="162"/>
      <c r="T120" s="164"/>
      <c r="U120" s="163"/>
      <c r="V120" s="165"/>
      <c r="W120" s="165"/>
      <c r="X120" s="166"/>
      <c r="Y120" s="163"/>
      <c r="Z120" s="163"/>
      <c r="AA120" s="167"/>
      <c r="AB120" s="13"/>
      <c r="AC120" s="20"/>
    </row>
    <row r="121" spans="2:29" s="19" customFormat="1" ht="15" x14ac:dyDescent="0.25">
      <c r="B121" s="27"/>
      <c r="C121" s="26"/>
      <c r="D121" s="136" t="s">
        <v>192</v>
      </c>
      <c r="E121" s="137">
        <f t="shared" si="27"/>
        <v>1</v>
      </c>
      <c r="F121" s="137">
        <f t="shared" si="28"/>
        <v>1</v>
      </c>
      <c r="G121" s="137">
        <f t="shared" si="29"/>
        <v>1</v>
      </c>
      <c r="H121" s="41"/>
      <c r="I121" s="40"/>
      <c r="J121" s="39" t="s">
        <v>5</v>
      </c>
      <c r="K121" s="38"/>
      <c r="L121" s="36"/>
      <c r="M121" s="37"/>
      <c r="N121" s="36"/>
      <c r="O121" s="35"/>
      <c r="P121" s="30">
        <f>O121*K121</f>
        <v>0</v>
      </c>
      <c r="Q121" s="29"/>
      <c r="R121" s="29"/>
      <c r="S121" s="34"/>
      <c r="T121" s="33"/>
      <c r="U121" s="113">
        <f>P121+Q121+R121+S121</f>
        <v>0</v>
      </c>
      <c r="V121" s="32"/>
      <c r="W121" s="113">
        <f>IF(V121="Yes",U121, )</f>
        <v>0</v>
      </c>
      <c r="X121" s="31"/>
      <c r="Y121" s="113">
        <f>W121*X121</f>
        <v>0</v>
      </c>
      <c r="Z121" s="29"/>
      <c r="AA121" s="28"/>
      <c r="AB121" s="21"/>
      <c r="AC121" s="20"/>
    </row>
    <row r="122" spans="2:29" s="19" customFormat="1" ht="15" x14ac:dyDescent="0.25">
      <c r="B122" s="27"/>
      <c r="C122" s="26"/>
      <c r="D122" s="136" t="s">
        <v>138</v>
      </c>
      <c r="E122" s="137">
        <f t="shared" si="27"/>
        <v>1</v>
      </c>
      <c r="F122" s="137">
        <f t="shared" si="28"/>
        <v>1</v>
      </c>
      <c r="G122" s="137">
        <f t="shared" si="29"/>
        <v>2</v>
      </c>
      <c r="H122" s="41"/>
      <c r="I122" s="40"/>
      <c r="J122" s="39" t="s">
        <v>4</v>
      </c>
      <c r="K122" s="38"/>
      <c r="L122" s="36"/>
      <c r="M122" s="37"/>
      <c r="N122" s="36"/>
      <c r="O122" s="35"/>
      <c r="P122" s="30">
        <f>O122*K122</f>
        <v>0</v>
      </c>
      <c r="Q122" s="29"/>
      <c r="R122" s="29"/>
      <c r="S122" s="34"/>
      <c r="T122" s="33"/>
      <c r="U122" s="113">
        <f>P122+Q122+R122+S122</f>
        <v>0</v>
      </c>
      <c r="V122" s="32"/>
      <c r="W122" s="113">
        <f>IF(V122="Yes",U122, )</f>
        <v>0</v>
      </c>
      <c r="X122" s="31"/>
      <c r="Y122" s="113">
        <f>W122*X122</f>
        <v>0</v>
      </c>
      <c r="Z122" s="29"/>
      <c r="AA122" s="28"/>
      <c r="AB122" s="21"/>
      <c r="AC122" s="20"/>
    </row>
    <row r="123" spans="2:29" s="19" customFormat="1" ht="15" x14ac:dyDescent="0.25">
      <c r="B123" s="27"/>
      <c r="C123" s="26"/>
      <c r="D123" s="136" t="s">
        <v>139</v>
      </c>
      <c r="E123" s="137">
        <f t="shared" si="27"/>
        <v>1</v>
      </c>
      <c r="F123" s="137">
        <f t="shared" si="28"/>
        <v>1</v>
      </c>
      <c r="G123" s="137">
        <f t="shared" si="29"/>
        <v>3</v>
      </c>
      <c r="H123" s="41"/>
      <c r="I123" s="40"/>
      <c r="J123" s="39" t="s">
        <v>3</v>
      </c>
      <c r="K123" s="38"/>
      <c r="L123" s="36"/>
      <c r="M123" s="37"/>
      <c r="N123" s="36"/>
      <c r="O123" s="35"/>
      <c r="P123" s="30">
        <f>O123*K123</f>
        <v>0</v>
      </c>
      <c r="Q123" s="29"/>
      <c r="R123" s="29"/>
      <c r="S123" s="34"/>
      <c r="T123" s="33"/>
      <c r="U123" s="113">
        <f>P123+Q123+R123+S123</f>
        <v>0</v>
      </c>
      <c r="V123" s="32"/>
      <c r="W123" s="113">
        <f>IF(V123="Yes",U123, )</f>
        <v>0</v>
      </c>
      <c r="X123" s="31"/>
      <c r="Y123" s="113">
        <f>W123*X123</f>
        <v>0</v>
      </c>
      <c r="Z123" s="29"/>
      <c r="AA123" s="28"/>
      <c r="AB123" s="21"/>
      <c r="AC123" s="20"/>
    </row>
    <row r="124" spans="2:29" s="19" customFormat="1" ht="15" x14ac:dyDescent="0.25">
      <c r="B124" s="27"/>
      <c r="C124" s="26"/>
      <c r="D124" s="136" t="s">
        <v>140</v>
      </c>
      <c r="E124" s="137">
        <f t="shared" si="27"/>
        <v>1</v>
      </c>
      <c r="F124" s="137">
        <f t="shared" si="28"/>
        <v>1</v>
      </c>
      <c r="G124" s="137">
        <f t="shared" si="29"/>
        <v>4</v>
      </c>
      <c r="H124" s="41"/>
      <c r="I124" s="40"/>
      <c r="J124" s="39" t="s">
        <v>2</v>
      </c>
      <c r="K124" s="38"/>
      <c r="L124" s="36"/>
      <c r="M124" s="37"/>
      <c r="N124" s="36"/>
      <c r="O124" s="35"/>
      <c r="P124" s="30">
        <f>O124*K124</f>
        <v>0</v>
      </c>
      <c r="Q124" s="29"/>
      <c r="R124" s="29"/>
      <c r="S124" s="34"/>
      <c r="T124" s="33"/>
      <c r="U124" s="113">
        <f>P124+Q124+R124+S124</f>
        <v>0</v>
      </c>
      <c r="V124" s="32"/>
      <c r="W124" s="113">
        <f>IF(V124="Yes",U124, )</f>
        <v>0</v>
      </c>
      <c r="X124" s="31"/>
      <c r="Y124" s="113">
        <f>W124*X124</f>
        <v>0</v>
      </c>
      <c r="Z124" s="29"/>
      <c r="AA124" s="28"/>
      <c r="AB124" s="21"/>
      <c r="AC124" s="20"/>
    </row>
    <row r="125" spans="2:29" s="19" customFormat="1" ht="15" x14ac:dyDescent="0.25">
      <c r="B125" s="27"/>
      <c r="C125" s="26"/>
      <c r="D125" s="136" t="s">
        <v>141</v>
      </c>
      <c r="E125" s="137">
        <f t="shared" si="27"/>
        <v>1</v>
      </c>
      <c r="F125" s="137">
        <f t="shared" si="28"/>
        <v>1</v>
      </c>
      <c r="G125" s="137">
        <f t="shared" si="29"/>
        <v>5</v>
      </c>
      <c r="H125" s="41"/>
      <c r="I125" s="40"/>
      <c r="J125" s="39" t="s">
        <v>1</v>
      </c>
      <c r="K125" s="38"/>
      <c r="L125" s="36"/>
      <c r="M125" s="37"/>
      <c r="N125" s="36"/>
      <c r="O125" s="35"/>
      <c r="P125" s="30">
        <f>O125*K125</f>
        <v>0</v>
      </c>
      <c r="Q125" s="29"/>
      <c r="R125" s="29"/>
      <c r="S125" s="34"/>
      <c r="T125" s="33"/>
      <c r="U125" s="113">
        <f>P125+Q125+R125+S125</f>
        <v>0</v>
      </c>
      <c r="V125" s="32"/>
      <c r="W125" s="113">
        <f>IF(V125="Yes",U125, )</f>
        <v>0</v>
      </c>
      <c r="X125" s="31"/>
      <c r="Y125" s="113">
        <f>W125*X125</f>
        <v>0</v>
      </c>
      <c r="Z125" s="29"/>
      <c r="AA125" s="28"/>
      <c r="AB125" s="21"/>
      <c r="AC125" s="20"/>
    </row>
    <row r="126" spans="2:29" s="19" customFormat="1" x14ac:dyDescent="0.2">
      <c r="B126" s="27"/>
      <c r="C126" s="26"/>
      <c r="D126" s="137"/>
      <c r="E126" s="137"/>
      <c r="F126" s="137"/>
      <c r="G126" s="137"/>
      <c r="H126" s="23" t="s">
        <v>61</v>
      </c>
      <c r="I126" s="22"/>
      <c r="J126" s="100"/>
      <c r="K126" s="174"/>
      <c r="L126" s="175"/>
      <c r="M126" s="176"/>
      <c r="N126" s="175"/>
      <c r="O126" s="177"/>
      <c r="P126" s="116">
        <f>SUM(P121:P125)</f>
        <v>0</v>
      </c>
      <c r="Q126" s="178"/>
      <c r="R126" s="178"/>
      <c r="S126" s="179"/>
      <c r="T126" s="116">
        <f>SUM(T119:T121)</f>
        <v>0</v>
      </c>
      <c r="U126" s="116">
        <f>SUM(U121:U125)</f>
        <v>0</v>
      </c>
      <c r="V126" s="180"/>
      <c r="W126" s="116">
        <f>SUM(W121:W125)</f>
        <v>0</v>
      </c>
      <c r="X126" s="181"/>
      <c r="Y126" s="116">
        <f>SUM(Y121:Y125)</f>
        <v>0</v>
      </c>
      <c r="Z126" s="116">
        <f>SUM(Z121:Z125)</f>
        <v>0</v>
      </c>
      <c r="AA126" s="182"/>
      <c r="AB126" s="21"/>
      <c r="AC126" s="20"/>
    </row>
    <row r="127" spans="2:29" s="224" customFormat="1" ht="15" thickBot="1" x14ac:dyDescent="0.25">
      <c r="B127" s="48"/>
      <c r="C127" s="210"/>
      <c r="D127" s="211"/>
      <c r="E127" s="211"/>
      <c r="F127" s="211"/>
      <c r="G127" s="211"/>
      <c r="H127" s="206"/>
      <c r="I127" s="207"/>
      <c r="J127" s="208"/>
      <c r="K127" s="212"/>
      <c r="L127" s="213"/>
      <c r="M127" s="214"/>
      <c r="N127" s="213"/>
      <c r="O127" s="215"/>
      <c r="P127" s="216"/>
      <c r="Q127" s="217"/>
      <c r="R127" s="217"/>
      <c r="S127" s="218"/>
      <c r="T127" s="216"/>
      <c r="U127" s="216"/>
      <c r="V127" s="219"/>
      <c r="W127" s="216"/>
      <c r="X127" s="220"/>
      <c r="Y127" s="216"/>
      <c r="Z127" s="216"/>
      <c r="AA127" s="221"/>
      <c r="AB127" s="222"/>
      <c r="AC127" s="20"/>
    </row>
    <row r="128" spans="2:29" ht="16.5" thickBot="1" x14ac:dyDescent="0.3">
      <c r="B128" s="9"/>
      <c r="C128" s="15"/>
      <c r="D128" s="139"/>
      <c r="E128" s="140"/>
      <c r="F128" s="140"/>
      <c r="G128" s="140"/>
      <c r="H128" s="18" t="s">
        <v>0</v>
      </c>
      <c r="I128" s="17"/>
      <c r="J128" s="141"/>
      <c r="K128" s="183"/>
      <c r="L128" s="184"/>
      <c r="M128" s="185"/>
      <c r="N128" s="184"/>
      <c r="O128" s="186"/>
      <c r="P128" s="117">
        <f>P117+P93+P100+P30+P23+P79+P107+P126</f>
        <v>0</v>
      </c>
      <c r="Q128" s="237"/>
      <c r="R128" s="237"/>
      <c r="S128" s="237"/>
      <c r="T128" s="117" t="e">
        <f>T117+T93+T100+#REF!+T30+T23+T79+T107+T126</f>
        <v>#REF!</v>
      </c>
      <c r="U128" s="117">
        <f>U117+U93+U100+U30+U23+U79+U107+U126</f>
        <v>0</v>
      </c>
      <c r="V128" s="237"/>
      <c r="W128" s="117">
        <f>W117+W93+W100+W30+W23+W79+W107+W126</f>
        <v>0</v>
      </c>
      <c r="X128" s="237"/>
      <c r="Y128" s="117">
        <f>Y117+Y93+Y100+Y30+Y23+Y79+Y107+Y126</f>
        <v>0</v>
      </c>
      <c r="Z128" s="117">
        <f>Z117+Z93+Z100+Z30+Z23+Z79+Z107+Z126</f>
        <v>0</v>
      </c>
      <c r="AA128" s="187"/>
      <c r="AB128" s="13"/>
      <c r="AC128" s="7"/>
    </row>
    <row r="129" spans="2:29" ht="16.5" thickBot="1" x14ac:dyDescent="0.3">
      <c r="B129" s="9"/>
      <c r="C129" s="15"/>
      <c r="D129" s="189"/>
      <c r="E129" s="190"/>
      <c r="F129" s="190"/>
      <c r="G129" s="190"/>
      <c r="H129" s="191"/>
      <c r="I129" s="192"/>
      <c r="J129" s="193"/>
      <c r="K129" s="194"/>
      <c r="L129" s="195"/>
      <c r="M129" s="196"/>
      <c r="N129" s="195"/>
      <c r="O129" s="197"/>
      <c r="P129" s="198"/>
      <c r="Q129" s="199"/>
      <c r="R129" s="199"/>
      <c r="S129" s="200"/>
      <c r="T129" s="201"/>
      <c r="U129" s="198"/>
      <c r="V129" s="202"/>
      <c r="W129" s="203"/>
      <c r="X129" s="204"/>
      <c r="Y129" s="203"/>
      <c r="Z129" s="203"/>
      <c r="AA129" s="205"/>
      <c r="AB129" s="13"/>
      <c r="AC129" s="7"/>
    </row>
    <row r="130" spans="2:29" ht="15" x14ac:dyDescent="0.25">
      <c r="B130" s="9"/>
      <c r="C130" s="15"/>
      <c r="D130" s="124"/>
      <c r="E130" s="124"/>
      <c r="F130" s="124"/>
      <c r="G130" s="124"/>
      <c r="H130" s="124"/>
      <c r="I130" s="124"/>
      <c r="J130" s="124"/>
      <c r="K130" s="14"/>
      <c r="L130" s="14"/>
      <c r="M130" s="14"/>
      <c r="N130" s="14"/>
      <c r="O130" s="14"/>
      <c r="P130" s="14"/>
      <c r="Q130" s="14"/>
      <c r="R130" s="14"/>
      <c r="S130" s="14"/>
      <c r="T130" s="14"/>
      <c r="U130" s="109"/>
      <c r="V130" s="14"/>
      <c r="W130" s="109"/>
      <c r="X130" s="14"/>
      <c r="Y130" s="109"/>
      <c r="Z130" s="14"/>
      <c r="AA130" s="14"/>
      <c r="AB130" s="13"/>
      <c r="AC130" s="7"/>
    </row>
    <row r="131" spans="2:29" ht="3" hidden="1" customHeight="1" x14ac:dyDescent="0.25">
      <c r="B131" s="9"/>
      <c r="C131" s="15"/>
      <c r="D131" s="124"/>
      <c r="E131" s="124"/>
      <c r="F131" s="124"/>
      <c r="G131" s="124"/>
      <c r="H131" s="124"/>
      <c r="I131" s="124"/>
      <c r="J131" s="124"/>
      <c r="K131" s="14"/>
      <c r="L131" s="14"/>
      <c r="M131" s="14"/>
      <c r="N131" s="14"/>
      <c r="O131" s="14"/>
      <c r="P131" s="14"/>
      <c r="Q131" s="14"/>
      <c r="R131" s="14"/>
      <c r="S131" s="14"/>
      <c r="T131" s="14"/>
      <c r="U131" s="109"/>
      <c r="V131" s="14"/>
      <c r="W131" s="109"/>
      <c r="X131" s="14"/>
      <c r="Y131" s="109"/>
      <c r="Z131" s="14"/>
      <c r="AA131" s="14"/>
      <c r="AB131" s="13"/>
      <c r="AC131" s="7"/>
    </row>
    <row r="132" spans="2:29" ht="15" hidden="1" x14ac:dyDescent="0.25">
      <c r="B132" s="9"/>
      <c r="C132" s="15"/>
      <c r="D132" s="124"/>
      <c r="E132" s="124"/>
      <c r="F132" s="124"/>
      <c r="G132" s="124"/>
      <c r="H132" s="124"/>
      <c r="I132" s="124"/>
      <c r="J132" s="124"/>
      <c r="K132" s="14"/>
      <c r="L132" s="14"/>
      <c r="M132" s="14"/>
      <c r="N132" s="14"/>
      <c r="O132" s="14"/>
      <c r="P132" s="14"/>
      <c r="Q132" s="14"/>
      <c r="R132" s="14"/>
      <c r="S132" s="14"/>
      <c r="T132" s="14"/>
      <c r="U132" s="109"/>
      <c r="V132" s="14"/>
      <c r="W132" s="109"/>
      <c r="X132" s="14"/>
      <c r="Y132" s="109"/>
      <c r="Z132" s="14"/>
      <c r="AA132" s="14"/>
      <c r="AB132" s="13"/>
      <c r="AC132" s="7"/>
    </row>
    <row r="133" spans="2:29" ht="15.75" thickBot="1" x14ac:dyDescent="0.3">
      <c r="B133" s="9"/>
      <c r="C133" s="12"/>
      <c r="D133" s="142"/>
      <c r="E133" s="142"/>
      <c r="F133" s="142"/>
      <c r="G133" s="142"/>
      <c r="H133" s="142"/>
      <c r="I133" s="142"/>
      <c r="J133" s="142"/>
      <c r="K133" s="11"/>
      <c r="L133" s="11"/>
      <c r="M133" s="11"/>
      <c r="N133" s="11"/>
      <c r="O133" s="11"/>
      <c r="P133" s="11"/>
      <c r="Q133" s="11"/>
      <c r="R133" s="11"/>
      <c r="S133" s="11"/>
      <c r="T133" s="11"/>
      <c r="U133" s="119"/>
      <c r="V133" s="11"/>
      <c r="W133" s="119"/>
      <c r="X133" s="11"/>
      <c r="Y133" s="119"/>
      <c r="Z133" s="11"/>
      <c r="AA133" s="11"/>
      <c r="AB133" s="10"/>
      <c r="AC133" s="7"/>
    </row>
    <row r="134" spans="2:29" ht="8.25" customHeight="1" x14ac:dyDescent="0.25">
      <c r="B134" s="9"/>
      <c r="C134" s="8"/>
      <c r="D134" s="126"/>
      <c r="E134" s="126"/>
      <c r="F134" s="126"/>
      <c r="G134" s="126"/>
      <c r="H134" s="126"/>
      <c r="I134" s="126"/>
      <c r="J134" s="126"/>
      <c r="K134" s="8"/>
      <c r="L134" s="8"/>
      <c r="M134" s="8"/>
      <c r="N134" s="8"/>
      <c r="O134" s="8"/>
      <c r="P134" s="8"/>
      <c r="Q134" s="8"/>
      <c r="R134" s="8"/>
      <c r="S134" s="8"/>
      <c r="T134" s="8"/>
      <c r="U134" s="107"/>
      <c r="V134" s="8"/>
      <c r="W134" s="107"/>
      <c r="X134" s="8"/>
      <c r="Y134" s="107"/>
      <c r="Z134" s="8"/>
      <c r="AA134" s="8"/>
      <c r="AB134" s="8"/>
      <c r="AC134" s="7"/>
    </row>
    <row r="135" spans="2:29" ht="15" hidden="1" x14ac:dyDescent="0.25">
      <c r="B135" s="9"/>
      <c r="C135" s="8"/>
      <c r="D135" s="126"/>
      <c r="E135" s="126"/>
      <c r="F135" s="126"/>
      <c r="G135" s="126"/>
      <c r="H135" s="126"/>
      <c r="I135" s="126"/>
      <c r="J135" s="126"/>
      <c r="K135" s="8"/>
      <c r="L135" s="8"/>
      <c r="M135" s="8"/>
      <c r="N135" s="8"/>
      <c r="O135" s="8"/>
      <c r="P135" s="8"/>
      <c r="Q135" s="8"/>
      <c r="R135" s="8"/>
      <c r="S135" s="8"/>
      <c r="T135" s="8"/>
      <c r="U135" s="107"/>
      <c r="V135" s="8"/>
      <c r="W135" s="107"/>
      <c r="X135" s="8"/>
      <c r="Y135" s="107"/>
      <c r="Z135" s="8"/>
      <c r="AA135" s="8"/>
      <c r="AB135" s="8"/>
      <c r="AC135" s="7"/>
    </row>
    <row r="136" spans="2:29" ht="15.75" thickBot="1" x14ac:dyDescent="0.3">
      <c r="B136" s="6"/>
      <c r="C136" s="5"/>
      <c r="D136" s="143"/>
      <c r="E136" s="143"/>
      <c r="F136" s="143"/>
      <c r="G136" s="143"/>
      <c r="H136" s="143"/>
      <c r="I136" s="143"/>
      <c r="J136" s="143"/>
      <c r="K136" s="5"/>
      <c r="L136" s="5"/>
      <c r="M136" s="5"/>
      <c r="N136" s="5"/>
      <c r="O136" s="5"/>
      <c r="P136" s="5"/>
      <c r="Q136" s="5"/>
      <c r="R136" s="5"/>
      <c r="S136" s="5"/>
      <c r="T136" s="5"/>
      <c r="U136" s="120"/>
      <c r="V136" s="5"/>
      <c r="W136" s="120"/>
      <c r="X136" s="5"/>
      <c r="Y136" s="120"/>
      <c r="Z136" s="5"/>
      <c r="AA136" s="5"/>
      <c r="AB136" s="5"/>
      <c r="AC136" s="4"/>
    </row>
    <row r="137" spans="2:29" ht="15" x14ac:dyDescent="0.25">
      <c r="D137" s="144"/>
      <c r="E137" s="144"/>
      <c r="F137" s="144"/>
      <c r="G137" s="144"/>
      <c r="H137" s="144"/>
      <c r="I137" s="144"/>
      <c r="J137" s="123"/>
    </row>
    <row r="138" spans="2:29" ht="15" x14ac:dyDescent="0.25">
      <c r="D138" s="144"/>
      <c r="E138" s="144"/>
      <c r="F138" s="144"/>
      <c r="G138" s="144"/>
      <c r="H138" s="144"/>
      <c r="I138" s="144"/>
      <c r="J138" s="123"/>
    </row>
    <row r="139" spans="2:29" ht="15" x14ac:dyDescent="0.25">
      <c r="D139" s="2"/>
      <c r="E139" s="2"/>
      <c r="F139" s="2"/>
      <c r="G139" s="2"/>
      <c r="H139" s="2"/>
      <c r="I139" s="2"/>
    </row>
    <row r="140" spans="2:29" ht="15" x14ac:dyDescent="0.25">
      <c r="I140" s="2"/>
    </row>
    <row r="141" spans="2:29" ht="15" x14ac:dyDescent="0.25">
      <c r="I141" s="2"/>
    </row>
    <row r="142" spans="2:29" ht="15" x14ac:dyDescent="0.25">
      <c r="I142" s="2"/>
    </row>
    <row r="143" spans="2:29" ht="15" x14ac:dyDescent="0.25">
      <c r="I143" s="2"/>
    </row>
    <row r="144" spans="2:29" ht="15" x14ac:dyDescent="0.25">
      <c r="I144" s="2"/>
    </row>
    <row r="145" spans="9:9" ht="15" x14ac:dyDescent="0.25">
      <c r="I145" s="2"/>
    </row>
    <row r="146" spans="9:9" ht="15" x14ac:dyDescent="0.25">
      <c r="I146" s="3"/>
    </row>
    <row r="147" spans="9:9" ht="15" x14ac:dyDescent="0.25">
      <c r="I147" s="2"/>
    </row>
    <row r="148" spans="9:9" x14ac:dyDescent="0.2">
      <c r="I148" s="2"/>
    </row>
    <row r="149" spans="9:9" x14ac:dyDescent="0.2">
      <c r="I149" s="2"/>
    </row>
    <row r="150" spans="9:9" x14ac:dyDescent="0.2">
      <c r="I150" s="2"/>
    </row>
    <row r="151" spans="9:9" x14ac:dyDescent="0.2">
      <c r="I151" s="2"/>
    </row>
    <row r="152" spans="9:9" x14ac:dyDescent="0.2">
      <c r="I152" s="2"/>
    </row>
    <row r="153" spans="9:9" x14ac:dyDescent="0.2">
      <c r="I153" s="2"/>
    </row>
    <row r="154" spans="9:9" x14ac:dyDescent="0.2">
      <c r="I154" s="2"/>
    </row>
    <row r="155" spans="9:9" x14ac:dyDescent="0.2">
      <c r="I155" s="2"/>
    </row>
    <row r="156" spans="9:9" x14ac:dyDescent="0.2">
      <c r="I156" s="2"/>
    </row>
    <row r="157" spans="9:9" x14ac:dyDescent="0.2">
      <c r="I157" s="2"/>
    </row>
    <row r="158" spans="9:9" x14ac:dyDescent="0.2">
      <c r="I158" s="2"/>
    </row>
    <row r="159" spans="9:9" x14ac:dyDescent="0.2">
      <c r="I159" s="2"/>
    </row>
  </sheetData>
  <mergeCells count="15">
    <mergeCell ref="K17:O17"/>
    <mergeCell ref="V17:Z17"/>
    <mergeCell ref="K12:P12"/>
    <mergeCell ref="L13:N13"/>
    <mergeCell ref="D16:J16"/>
    <mergeCell ref="K16:O16"/>
    <mergeCell ref="Q16:S16"/>
    <mergeCell ref="V16:Z16"/>
    <mergeCell ref="H12:J12"/>
    <mergeCell ref="H13:I13"/>
    <mergeCell ref="H7:J7"/>
    <mergeCell ref="H3:J3"/>
    <mergeCell ref="H4:J4"/>
    <mergeCell ref="H5:J5"/>
    <mergeCell ref="D17:J17"/>
  </mergeCells>
  <dataValidations disablePrompts="1" count="1">
    <dataValidation type="list" allowBlank="1" showInputMessage="1" showErrorMessage="1" sqref="V21:V22 V27:V29 V34:V54 V56:V78 V83 V85:V90 V92 V112:V116 V102 V121:V125 V97 V99 V104 V106">
      <formula1>"Yes,No"</formula1>
    </dataValidation>
  </dataValidations>
  <pageMargins left="0.25" right="0.25" top="0.75" bottom="0.75" header="0.3" footer="0.3"/>
  <pageSetup paperSize="9" scale="35" fitToHeight="0" orientation="landscape" r:id="rId1"/>
  <headerFooter>
    <oddFooter>&amp;Rpage &amp;P of &amp;N</oddFooter>
  </headerFooter>
  <cellWatches>
    <cellWatch r="W128"/>
  </cellWatche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Form 9 Cost estimate template</vt:lpstr>
      <vt:lpstr>'Form 9 Cost estimate template'!Druckbereich</vt:lpstr>
      <vt:lpstr>'Form 9 Cost estimate template'!Drucktitel</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Bubendorfer, Alwin</dc:creator>
  <cp:lastModifiedBy>matthias.klarl</cp:lastModifiedBy>
  <cp:lastPrinted>2016-12-05T14:00:55Z</cp:lastPrinted>
  <dcterms:created xsi:type="dcterms:W3CDTF">2015-04-23T08:03:15Z</dcterms:created>
  <dcterms:modified xsi:type="dcterms:W3CDTF">2018-06-12T04:39:00Z</dcterms:modified>
</cp:coreProperties>
</file>